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5640" activeTab="0"/>
  </bookViews>
  <sheets>
    <sheet name="108" sheetId="1" r:id="rId1"/>
    <sheet name="109" sheetId="2" r:id="rId2"/>
    <sheet name="110" sheetId="3" r:id="rId3"/>
  </sheets>
  <definedNames/>
  <calcPr fullCalcOnLoad="1"/>
</workbook>
</file>

<file path=xl/sharedStrings.xml><?xml version="1.0" encoding="utf-8"?>
<sst xmlns="http://schemas.openxmlformats.org/spreadsheetml/2006/main" count="128" uniqueCount="120">
  <si>
    <t>STT</t>
  </si>
  <si>
    <t>I</t>
  </si>
  <si>
    <t>II</t>
  </si>
  <si>
    <t>- Thuế GTGT</t>
  </si>
  <si>
    <t>- Thuế TNCN</t>
  </si>
  <si>
    <t>B</t>
  </si>
  <si>
    <t>A</t>
  </si>
  <si>
    <t xml:space="preserve">- Thu khác </t>
  </si>
  <si>
    <t>Chi thường xuyên</t>
  </si>
  <si>
    <t>Chi khác</t>
  </si>
  <si>
    <t>- Thu lệ phí môn bài</t>
  </si>
  <si>
    <t>III</t>
  </si>
  <si>
    <t>Biểu số 108/CK TC-NSNN</t>
  </si>
  <si>
    <t>NỘI DUNG THU</t>
  </si>
  <si>
    <t>DỰ TOÁN</t>
  </si>
  <si>
    <t>NỘI DUNG CHI</t>
  </si>
  <si>
    <t>TỔNG SỐ THU</t>
  </si>
  <si>
    <t>TỔNG SỐ CHI</t>
  </si>
  <si>
    <t>I. Các khoản thu xã hưởng 100%</t>
  </si>
  <si>
    <t>I. Chi đầu tư phát triển</t>
  </si>
  <si>
    <t>II. Chi thường xuyên</t>
  </si>
  <si>
    <t xml:space="preserve">III. Thu bổ sung </t>
  </si>
  <si>
    <t>III. Dự phòng</t>
  </si>
  <si>
    <t>- Bổ sung cân đối</t>
  </si>
  <si>
    <t>- Bổ sung có mục tiêu</t>
  </si>
  <si>
    <t xml:space="preserve">IV. Thu chuyển nguồn </t>
  </si>
  <si>
    <t>Ghi chú: (1) Bao gồm 4 khoản thu từ thuế, lệ phí Luật NSNN quy định cho ngân sách xã hưởng và những khoản thu ngân sách địa phương được hưởng có phân chia theo tỷ lệ phần trăm (%) cho xã</t>
  </si>
  <si>
    <t>Biểu số 109/CK TC-NSNN</t>
  </si>
  <si>
    <t>NỘI DUNG</t>
  </si>
  <si>
    <t>TỔNG THU</t>
  </si>
  <si>
    <t xml:space="preserve">Các khoản thu 100% </t>
  </si>
  <si>
    <t>Các khoản thu phân chia theo tỷ lệ phần trăm (%)</t>
  </si>
  <si>
    <t>IV</t>
  </si>
  <si>
    <t>Thu chuyển nguồn</t>
  </si>
  <si>
    <t>V</t>
  </si>
  <si>
    <t>Thu kết dư ngân sách năm trước</t>
  </si>
  <si>
    <t>Thu bổ sung từ ngân sách cấp trên</t>
  </si>
  <si>
    <t>- Thu bổ sung cân đối</t>
  </si>
  <si>
    <t>- Thu bổ sung có mục tiêu</t>
  </si>
  <si>
    <r>
      <t xml:space="preserve">II. Các khoản thu phân chia theo tỷ lệ </t>
    </r>
    <r>
      <rPr>
        <vertAlign val="superscript"/>
        <sz val="14"/>
        <rFont val="Times New Roman"/>
        <family val="1"/>
      </rPr>
      <t>(1)</t>
    </r>
  </si>
  <si>
    <t>Phụ lục 01</t>
  </si>
  <si>
    <t>Đơn vị: đồng</t>
  </si>
  <si>
    <t>- Phí, lệ phí (không kể lệ phí trước bạ)</t>
  </si>
  <si>
    <t>C</t>
  </si>
  <si>
    <t>Phụ lục 02</t>
  </si>
  <si>
    <t>CÂN ĐỐI DỰ TOÁN NGÂN SÁCH XÃ NĂM 2023</t>
  </si>
  <si>
    <t>DỰ TOÁN THU NGÂN SÁCH XÃ NĂM 2023</t>
  </si>
  <si>
    <t>DỰ TOÁN CHI NGÂN SÁCH XÃ NĂM 2023</t>
  </si>
  <si>
    <t>- Kinh phí thực hiện các nhiệm vụ duy tu bảo dưỡng, sửa chữa nhỏ thường xuyên giao thông, thủy lợi, nông nghiệp và các nhiệm vụ sự nghiệp thường xuyên kinh tế khác theo khả năng cân đối ngân sách</t>
  </si>
  <si>
    <t xml:space="preserve">    + Chi hưu xã</t>
  </si>
  <si>
    <t xml:space="preserve">    + Chi cứu tế</t>
  </si>
  <si>
    <t xml:space="preserve">     + Chi trung tâm học tập cộng đồng</t>
  </si>
  <si>
    <t>- Sự nghiệp Y tế (hỗ trợ cho các hoạt động về công tác truyền thông y tế cộng đồng, công tác tuyên truyền phòng chống dịch bệnh, tiêm chủng mở rộng, công tác phun thuốc dập dịch,...)</t>
  </si>
  <si>
    <t xml:space="preserve">      + Chi văn hoá thông tin</t>
  </si>
  <si>
    <t xml:space="preserve">      + Chi khen thưởng gia đình văn hoá</t>
  </si>
  <si>
    <t xml:space="preserve">      + Chi ban vận động toàn dân đoàn kết XD khu dân cư</t>
  </si>
  <si>
    <t xml:space="preserve">       + Lương theo NĐ 38/NĐ-CP</t>
  </si>
  <si>
    <t xml:space="preserve">       + Kinh phí CB không chuyên trách(Phụ cấp, đóng BHYT)</t>
  </si>
  <si>
    <t xml:space="preserve">        + Phụ cấp cấp uỷ</t>
  </si>
  <si>
    <t xml:space="preserve">       + Chi hoạt động của Đảng</t>
  </si>
  <si>
    <t xml:space="preserve">        + Lương theo NĐ 38/NĐ-CP</t>
  </si>
  <si>
    <t xml:space="preserve">        + Kinh phí CB không chuyên trách(Phụ cấp, đóng BHYT)</t>
  </si>
  <si>
    <t xml:space="preserve">         + Chi đại hội Nông dân</t>
  </si>
  <si>
    <t xml:space="preserve">        + Chi giám sát đầu tư cộng đồng</t>
  </si>
  <si>
    <t xml:space="preserve">        + Chi hoạt động cấp xã</t>
  </si>
  <si>
    <t xml:space="preserve">                 - Kinh phí Mặt trận</t>
  </si>
  <si>
    <t xml:space="preserve">                 - Kinh phí Đoàn Thanh niên</t>
  </si>
  <si>
    <t xml:space="preserve">                 - Kinh phí Hội LH Phụ nữ</t>
  </si>
  <si>
    <t xml:space="preserve">                 - Kinh phí Hội Nông dân</t>
  </si>
  <si>
    <t xml:space="preserve">                 - Kinh phí Hội Cựu chiến binh</t>
  </si>
  <si>
    <t xml:space="preserve">        + Kinh phí các chi hội trưởng cấp thôn(300.000đ/chi hội trưởng/tháng)</t>
  </si>
  <si>
    <t xml:space="preserve">        + Chi hoạt động cấp thôn</t>
  </si>
  <si>
    <t xml:space="preserve">         + Lương theo NĐ 38/NĐ-CP</t>
  </si>
  <si>
    <t xml:space="preserve">         + Kinh phí CB không chuyên trách(Phụ cấp, đóng BHYT)</t>
  </si>
  <si>
    <t xml:space="preserve">         + Chi hỗ trợ CB làm việc tại bộ phận tiếp nhận và trả kết quả 
theo QĐ số 24/2017/QĐ-UBND tỉnh</t>
  </si>
  <si>
    <t xml:space="preserve">         + Chi hỗ trợ cán bộ làm đầu mối kiểm soát thủ tục hành chính theo QĐ số 02/2014/QĐ-UBND tỉnh</t>
  </si>
  <si>
    <t xml:space="preserve">         + Chi hỗ trợ xử lý đơn thư khiếu nại theo QĐ số 03/2018/
QĐ-HĐND tỉnh</t>
  </si>
  <si>
    <t xml:space="preserve">         + Chi hỗ trợ công tác phổ biến, giáo dục pháp luật theo QĐ số 23/2015/QĐ - UBND tỉnh</t>
  </si>
  <si>
    <t xml:space="preserve">         + Chi hỗ trợ công tác hoà giải ở cơ sở</t>
  </si>
  <si>
    <t xml:space="preserve">         + Chi phụ cấp đại biểu HĐND cấp xã</t>
  </si>
  <si>
    <t xml:space="preserve">         + Chi phòng chống bão lụt và tìm kiếm cứu nạn</t>
  </si>
  <si>
    <t xml:space="preserve">         + Chi hoạt động thanh tra</t>
  </si>
  <si>
    <t xml:space="preserve">         + Kinh phí hoạt động HĐND, UBND xã</t>
  </si>
  <si>
    <t xml:space="preserve">                 - Kinh phí HĐND </t>
  </si>
  <si>
    <t xml:space="preserve">                 - Kinh phí UBND </t>
  </si>
  <si>
    <t xml:space="preserve">         + Chi Hội đặc thù cấp xã</t>
  </si>
  <si>
    <t>+ Phụ cấp dân quân tự vệ</t>
  </si>
  <si>
    <t>+ Kinh phí hoạt động quốc phòng</t>
  </si>
  <si>
    <t>+ Kinh phí hoạt động an ninh</t>
  </si>
  <si>
    <t>Chi sự nghiệp kinh tế</t>
  </si>
  <si>
    <t>Sự nghiệp đảm bảo xã hội</t>
  </si>
  <si>
    <t>Sự nghiệp giáo dục</t>
  </si>
  <si>
    <t>Sự nghiệp y tế</t>
  </si>
  <si>
    <t>Sự nghiệp văn hoá thông tin</t>
  </si>
  <si>
    <t>Sự nghiệp phát thanh</t>
  </si>
  <si>
    <t>Sự nghiệp thể dục thể thao</t>
  </si>
  <si>
    <t>Chi quản lý hành chính, Đảng, đoàn thể</t>
  </si>
  <si>
    <t xml:space="preserve">Lương và các khoản phụ cấp, đóng góp của Đảng </t>
  </si>
  <si>
    <t xml:space="preserve"> Lương và các khoản phụ cấp, đóng góp của Đoàn thể </t>
  </si>
  <si>
    <t>Lương và các khoản phụ cấp, đóng góp của QLNN</t>
  </si>
  <si>
    <t>Chi khen thưởng lao động tiên tiến</t>
  </si>
  <si>
    <t>Chi quốc phòng - An ninh</t>
  </si>
  <si>
    <t>Dự phòng</t>
  </si>
  <si>
    <t>Các tổ chức chính trị - Xã hội</t>
  </si>
  <si>
    <r>
      <t xml:space="preserve">TỔNG CHI (I+II+III) </t>
    </r>
    <r>
      <rPr>
        <b/>
        <i/>
        <sz val="11"/>
        <rFont val="Times New Roman"/>
        <family val="1"/>
      </rPr>
      <t>(đã trừ tiết kiệm)</t>
    </r>
  </si>
  <si>
    <t>Phụ lục 03                                                                                                    Biểu số 110/CK TC-NSNN</t>
  </si>
  <si>
    <t>Nội dung</t>
  </si>
  <si>
    <t>Dự toán năm 2023</t>
  </si>
  <si>
    <r>
      <rPr>
        <b/>
        <sz val="12"/>
        <rFont val="Times New Roman"/>
        <family val="1"/>
      </rPr>
      <t>Ghi chú</t>
    </r>
    <r>
      <rPr>
        <sz val="14"/>
        <rFont val="Times New Roman"/>
        <family val="1"/>
      </rPr>
      <t xml:space="preserve">: </t>
    </r>
    <r>
      <rPr>
        <i/>
        <sz val="12"/>
        <rFont val="Times New Roman"/>
        <family val="1"/>
      </rPr>
      <t>Đã trừ bổ sung cân đối 100 triệu đồng theo Kết luận số 666/KL-TTr của chánh thanh tra tỉnh</t>
    </r>
  </si>
  <si>
    <t>- Nâng cấp, sửa chữa đường bê tông thôn 5 xã Thượng Long đoạn từ sân bóng đến nhà bà IM</t>
  </si>
  <si>
    <t>DỰ TOÁN NĂM 2023</t>
  </si>
  <si>
    <t xml:space="preserve">            - Kinh phí ban công tác mặt trận (7 thôn x 3.000.000đ/thôn)</t>
  </si>
  <si>
    <t xml:space="preserve">            - Kinh phí chi đoàn Thanh niên (7 thôn x 3.000.000đ/thôn)</t>
  </si>
  <si>
    <t xml:space="preserve">            - Kinh phí chi hội LH Phụ nữ (7 thôn x 3.000.000đ/thôn)</t>
  </si>
  <si>
    <t xml:space="preserve">            - Kinh phí chi hội Nông dân (7 thôn x 3.000.000đ/thôn)</t>
  </si>
  <si>
    <t xml:space="preserve">            - Kinh phí chi hội Cựu chiến binh (7 thôn x 3.000.000đ/thôn)</t>
  </si>
  <si>
    <t xml:space="preserve">        + Kinh phí theo Nghị định số 76/2019/NĐ-CP</t>
  </si>
  <si>
    <t>(Kèm theo Quyết định số 18 /QĐ-UBND ngày 30/01/2023 của UBND xã Thượng Long)</t>
  </si>
  <si>
    <t>(Kèm theo Quyết định số  18 /QĐ-UBND ngày 30/01/2023 của UBND xã Thượng Long)</t>
  </si>
  <si>
    <t>(Kèm theo Quyết định số 18/QĐ-UBND ngày 30/01/2023 của UBND xã Thượng Long)</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</si>
</sst>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_(* #,##0.000_);_(* \(#,##0.000\);_(* &quot;-&quot;??_);_(@_)"/>
    <numFmt numFmtId="179" formatCode="0.0"/>
    <numFmt numFmtId="180" formatCode="0.000"/>
    <numFmt numFmtId="181" formatCode="0.0%"/>
    <numFmt numFmtId="182" formatCode="0.000%"/>
    <numFmt numFmtId="183" formatCode="_(* #,##0.0000_);_(* \(#,##0.0000\);_(* &quot;-&quot;??_);_(@_)"/>
    <numFmt numFmtId="184" formatCode="_(* #,##0.00000_);_(* \(#,##0.00000\);_(* &quot;-&quot;??_);_(@_)"/>
    <numFmt numFmtId="185" formatCode="_(* #,##0.000000_);_(* \(#,##0.000000\);_(* &quot;-&quot;??_);_(@_)"/>
  </numFmts>
  <fonts count="61">
    <font>
      <sz val="10"/>
      <name val="Arial"/>
      <family val="0"/>
    </font>
    <font>
      <u val="single"/>
      <sz val="10"/>
      <color indexed="12"/>
      <name val="Arial"/>
      <family val="2"/>
    </font>
    <font>
      <u val="single"/>
      <sz val="10"/>
      <color indexed="36"/>
      <name val="Arial"/>
      <family val="2"/>
    </font>
    <font>
      <sz val="14"/>
      <name val="Times New Roman"/>
      <family val="1"/>
    </font>
    <font>
      <sz val="12"/>
      <name val="VNtimes new roman"/>
      <family val="2"/>
    </font>
    <font>
      <b/>
      <sz val="14"/>
      <name val="Times New Roman"/>
      <family val="1"/>
    </font>
    <font>
      <vertAlign val="superscript"/>
      <sz val="14"/>
      <name val="Times New Roman"/>
      <family val="1"/>
    </font>
    <font>
      <b/>
      <sz val="11"/>
      <name val="Times New Roman"/>
      <family val="1"/>
    </font>
    <font>
      <b/>
      <i/>
      <sz val="11"/>
      <name val="Times New Roman"/>
      <family val="1"/>
    </font>
    <font>
      <sz val="11"/>
      <name val="Times New Roman"/>
      <family val="1"/>
    </font>
    <font>
      <i/>
      <sz val="11"/>
      <name val="Times New Roman"/>
      <family val="1"/>
    </font>
    <font>
      <i/>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i/>
      <sz val="14"/>
      <color indexed="8"/>
      <name val="Times New Roman"/>
      <family val="1"/>
    </font>
    <font>
      <b/>
      <sz val="12"/>
      <color indexed="8"/>
      <name val="Times New Roman"/>
      <family val="1"/>
    </font>
    <font>
      <i/>
      <sz val="11"/>
      <color indexed="8"/>
      <name val="Times New Roman"/>
      <family val="1"/>
    </font>
    <font>
      <sz val="11"/>
      <color indexed="8"/>
      <name val="Times New Roman"/>
      <family val="1"/>
    </font>
    <font>
      <i/>
      <sz val="13"/>
      <color indexed="8"/>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0000"/>
      <name val="Times New Roman"/>
      <family val="1"/>
    </font>
    <font>
      <i/>
      <sz val="14"/>
      <color rgb="FF000000"/>
      <name val="Times New Roman"/>
      <family val="1"/>
    </font>
    <font>
      <b/>
      <sz val="12"/>
      <color rgb="FF000000"/>
      <name val="Times New Roman"/>
      <family val="1"/>
    </font>
    <font>
      <i/>
      <sz val="11"/>
      <color rgb="FF000000"/>
      <name val="Times New Roman"/>
      <family val="1"/>
    </font>
    <font>
      <sz val="11"/>
      <color theme="1"/>
      <name val="Times New Roman"/>
      <family val="1"/>
    </font>
    <font>
      <i/>
      <sz val="13"/>
      <color rgb="FF000000"/>
      <name val="Times New Roman"/>
      <family val="1"/>
    </font>
    <font>
      <b/>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hair"/>
      <bottom style="hair"/>
    </border>
    <border>
      <left style="thin"/>
      <right style="thin"/>
      <top style="hair"/>
      <bottom style="thin"/>
    </border>
    <border>
      <left style="thin"/>
      <right style="thin"/>
      <top style="thin"/>
      <bottom style="hair"/>
    </border>
    <border>
      <left>
        <color indexed="63"/>
      </left>
      <right>
        <color indexed="63"/>
      </right>
      <top style="thin"/>
      <bottom>
        <color indexed="63"/>
      </bottom>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5">
    <xf numFmtId="0" fontId="0" fillId="0" borderId="0" xfId="0" applyAlignment="1">
      <alignment/>
    </xf>
    <xf numFmtId="0" fontId="3" fillId="0" borderId="0" xfId="0" applyFont="1" applyAlignment="1">
      <alignment/>
    </xf>
    <xf numFmtId="0" fontId="54" fillId="0" borderId="0" xfId="0" applyFont="1" applyAlignment="1">
      <alignment vertical="center" wrapText="1"/>
    </xf>
    <xf numFmtId="0" fontId="54" fillId="0" borderId="0" xfId="0" applyFont="1" applyAlignment="1">
      <alignment vertical="center"/>
    </xf>
    <xf numFmtId="0" fontId="55" fillId="0" borderId="0" xfId="0" applyFont="1" applyAlignment="1">
      <alignment horizontal="righ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3" fontId="3" fillId="0" borderId="19" xfId="0" applyNumberFormat="1" applyFont="1" applyBorder="1" applyAlignment="1">
      <alignment vertical="center" wrapText="1"/>
    </xf>
    <xf numFmtId="3" fontId="3" fillId="0" borderId="20" xfId="0" applyNumberFormat="1" applyFont="1" applyBorder="1" applyAlignment="1">
      <alignment vertical="center" wrapText="1"/>
    </xf>
    <xf numFmtId="3" fontId="5" fillId="0" borderId="21" xfId="0" applyNumberFormat="1" applyFont="1" applyBorder="1" applyAlignment="1">
      <alignment vertical="center" wrapText="1"/>
    </xf>
    <xf numFmtId="0" fontId="3" fillId="0" borderId="11" xfId="0" applyFont="1" applyBorder="1" applyAlignment="1" quotePrefix="1">
      <alignment horizontal="left" vertical="center" wrapText="1"/>
    </xf>
    <xf numFmtId="177" fontId="3" fillId="0" borderId="11" xfId="42" applyNumberFormat="1" applyFont="1" applyBorder="1" applyAlignment="1">
      <alignment horizontal="center" vertical="center" wrapText="1"/>
    </xf>
    <xf numFmtId="0" fontId="3" fillId="0" borderId="11" xfId="0" applyFont="1" applyBorder="1" applyAlignment="1" quotePrefix="1">
      <alignment vertical="center" wrapText="1"/>
    </xf>
    <xf numFmtId="0" fontId="3" fillId="0" borderId="11" xfId="0" applyFont="1" applyBorder="1" applyAlignment="1">
      <alignment horizontal="center" vertical="center" wrapText="1"/>
    </xf>
    <xf numFmtId="0" fontId="5" fillId="0" borderId="11" xfId="0" applyFont="1" applyBorder="1" applyAlignment="1">
      <alignment vertical="center" wrapText="1"/>
    </xf>
    <xf numFmtId="0" fontId="3" fillId="0" borderId="11" xfId="0" applyFont="1" applyBorder="1" applyAlignment="1">
      <alignment vertical="center" wrapText="1"/>
    </xf>
    <xf numFmtId="0" fontId="56" fillId="0" borderId="0" xfId="0" applyFont="1" applyAlignment="1">
      <alignment horizontal="right" vertical="center" wrapText="1"/>
    </xf>
    <xf numFmtId="177" fontId="5" fillId="0" borderId="11" xfId="0" applyNumberFormat="1" applyFont="1" applyBorder="1" applyAlignment="1">
      <alignment horizontal="center" vertical="center" wrapText="1"/>
    </xf>
    <xf numFmtId="3" fontId="5" fillId="0" borderId="21" xfId="0" applyNumberFormat="1" applyFont="1" applyBorder="1" applyAlignment="1">
      <alignment horizontal="right" vertical="center" wrapText="1"/>
    </xf>
    <xf numFmtId="0" fontId="57" fillId="0" borderId="0" xfId="0" applyFont="1" applyAlignment="1">
      <alignment horizontal="right" vertical="center"/>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177" fontId="7" fillId="0" borderId="11" xfId="42" applyNumberFormat="1" applyFont="1" applyBorder="1" applyAlignment="1">
      <alignment horizontal="right"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xf>
    <xf numFmtId="49" fontId="7" fillId="33" borderId="11" xfId="0" applyNumberFormat="1" applyFont="1" applyFill="1" applyBorder="1" applyAlignment="1">
      <alignment vertical="center"/>
    </xf>
    <xf numFmtId="177" fontId="7" fillId="33" borderId="11" xfId="44" applyNumberFormat="1" applyFont="1" applyFill="1" applyBorder="1" applyAlignment="1">
      <alignment vertical="center"/>
    </xf>
    <xf numFmtId="49" fontId="10" fillId="33" borderId="11" xfId="0" applyNumberFormat="1" applyFont="1" applyFill="1" applyBorder="1" applyAlignment="1">
      <alignment horizontal="left" vertical="center" wrapText="1"/>
    </xf>
    <xf numFmtId="177" fontId="10" fillId="33" borderId="11" xfId="44" applyNumberFormat="1" applyFont="1" applyFill="1" applyBorder="1" applyAlignment="1">
      <alignment horizontal="center" vertical="center" wrapText="1"/>
    </xf>
    <xf numFmtId="49" fontId="10" fillId="33" borderId="11" xfId="0" applyNumberFormat="1" applyFont="1" applyFill="1" applyBorder="1" applyAlignment="1">
      <alignment vertical="center"/>
    </xf>
    <xf numFmtId="177" fontId="10" fillId="33" borderId="11" xfId="44" applyNumberFormat="1" applyFont="1" applyFill="1" applyBorder="1" applyAlignment="1">
      <alignment vertical="center"/>
    </xf>
    <xf numFmtId="177" fontId="9" fillId="33" borderId="11" xfId="44" applyNumberFormat="1" applyFont="1" applyFill="1" applyBorder="1" applyAlignment="1">
      <alignment vertical="center"/>
    </xf>
    <xf numFmtId="49" fontId="9" fillId="33" borderId="11" xfId="0" applyNumberFormat="1" applyFont="1" applyFill="1" applyBorder="1" applyAlignment="1">
      <alignment horizontal="left" vertical="center" wrapText="1"/>
    </xf>
    <xf numFmtId="177" fontId="9" fillId="33" borderId="11" xfId="44" applyNumberFormat="1" applyFont="1" applyFill="1" applyBorder="1" applyAlignment="1">
      <alignment horizontal="center" vertical="center" wrapText="1"/>
    </xf>
    <xf numFmtId="49" fontId="7" fillId="33" borderId="11" xfId="0" applyNumberFormat="1" applyFont="1" applyFill="1" applyBorder="1" applyAlignment="1">
      <alignment horizontal="left" vertical="center" wrapText="1"/>
    </xf>
    <xf numFmtId="177" fontId="7" fillId="33" borderId="11" xfId="44" applyNumberFormat="1" applyFont="1" applyFill="1" applyBorder="1" applyAlignment="1">
      <alignment horizontal="center" vertical="center" wrapText="1"/>
    </xf>
    <xf numFmtId="177" fontId="8" fillId="33" borderId="11" xfId="44" applyNumberFormat="1" applyFont="1" applyFill="1" applyBorder="1" applyAlignment="1">
      <alignment vertical="center"/>
    </xf>
    <xf numFmtId="49" fontId="10" fillId="33" borderId="11" xfId="0" applyNumberFormat="1" applyFont="1" applyFill="1" applyBorder="1" applyAlignment="1">
      <alignment vertical="center" wrapText="1"/>
    </xf>
    <xf numFmtId="49" fontId="9" fillId="33" borderId="11" xfId="0" applyNumberFormat="1" applyFont="1" applyFill="1" applyBorder="1" applyAlignment="1">
      <alignment vertical="center"/>
    </xf>
    <xf numFmtId="49" fontId="8" fillId="33" borderId="11" xfId="0" applyNumberFormat="1" applyFont="1" applyFill="1" applyBorder="1" applyAlignment="1">
      <alignment vertical="center"/>
    </xf>
    <xf numFmtId="0" fontId="8" fillId="0" borderId="0" xfId="0" applyFont="1" applyAlignment="1">
      <alignment/>
    </xf>
    <xf numFmtId="0" fontId="10" fillId="0" borderId="11" xfId="0" applyFont="1" applyFill="1" applyBorder="1" applyAlignment="1" quotePrefix="1">
      <alignment horizontal="justify" vertical="justify" wrapText="1"/>
    </xf>
    <xf numFmtId="3" fontId="10" fillId="0" borderId="11" xfId="0" applyNumberFormat="1" applyFont="1" applyFill="1" applyBorder="1" applyAlignment="1">
      <alignment/>
    </xf>
    <xf numFmtId="177" fontId="58" fillId="0" borderId="11" xfId="44" applyNumberFormat="1" applyFont="1" applyFill="1" applyBorder="1" applyAlignment="1">
      <alignment vertical="center"/>
    </xf>
    <xf numFmtId="0" fontId="54" fillId="0" borderId="0" xfId="0" applyFont="1" applyAlignment="1">
      <alignment horizontal="center" vertical="center"/>
    </xf>
    <xf numFmtId="0" fontId="55" fillId="0" borderId="0" xfId="0" applyFont="1" applyAlignment="1">
      <alignment horizontal="center" vertical="center"/>
    </xf>
    <xf numFmtId="0" fontId="55" fillId="0" borderId="22" xfId="0" applyFont="1" applyBorder="1" applyAlignment="1">
      <alignment horizontal="left" vertical="center" wrapText="1"/>
    </xf>
    <xf numFmtId="0" fontId="54" fillId="0" borderId="0" xfId="0" applyFont="1" applyAlignment="1">
      <alignment horizontal="center" vertical="center" wrapText="1"/>
    </xf>
    <xf numFmtId="0" fontId="59" fillId="0" borderId="0" xfId="0" applyFont="1" applyAlignment="1">
      <alignment horizontal="center" vertical="center" wrapText="1"/>
    </xf>
    <xf numFmtId="0" fontId="54" fillId="0" borderId="0" xfId="0" applyFont="1" applyAlignment="1">
      <alignment horizontal="left" vertical="center" wrapText="1"/>
    </xf>
    <xf numFmtId="0" fontId="3" fillId="0" borderId="23"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60" fillId="0" borderId="0" xfId="0" applyFont="1" applyAlignment="1">
      <alignment horizontal="center" vertical="center"/>
    </xf>
    <xf numFmtId="0" fontId="57" fillId="0" borderId="0" xfId="0" applyFont="1" applyAlignment="1">
      <alignment horizontal="center" vertical="center" wrapText="1"/>
    </xf>
    <xf numFmtId="0" fontId="60"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6"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4"/>
  <sheetViews>
    <sheetView tabSelected="1" zoomScalePageLayoutView="0" workbookViewId="0" topLeftCell="A1">
      <selection activeCell="A4" sqref="A4:D4"/>
    </sheetView>
  </sheetViews>
  <sheetFormatPr defaultColWidth="9.140625" defaultRowHeight="12.75"/>
  <cols>
    <col min="1" max="1" width="47.421875" style="1" customWidth="1"/>
    <col min="2" max="2" width="26.57421875" style="1" customWidth="1"/>
    <col min="3" max="3" width="39.28125" style="1" customWidth="1"/>
    <col min="4" max="4" width="26.28125" style="1" customWidth="1"/>
    <col min="5" max="16384" width="9.140625" style="1" customWidth="1"/>
  </cols>
  <sheetData>
    <row r="1" spans="1:4" ht="18.75">
      <c r="A1" s="2" t="s">
        <v>40</v>
      </c>
      <c r="C1" s="57" t="s">
        <v>12</v>
      </c>
      <c r="D1" s="57"/>
    </row>
    <row r="2" ht="18.75">
      <c r="A2" s="3"/>
    </row>
    <row r="3" spans="1:4" ht="18.75">
      <c r="A3" s="54" t="s">
        <v>45</v>
      </c>
      <c r="B3" s="54"/>
      <c r="C3" s="54"/>
      <c r="D3" s="54"/>
    </row>
    <row r="4" spans="1:4" ht="18.75">
      <c r="A4" s="55" t="s">
        <v>117</v>
      </c>
      <c r="B4" s="55"/>
      <c r="C4" s="55"/>
      <c r="D4" s="55"/>
    </row>
    <row r="5" ht="18.75">
      <c r="D5" s="4" t="s">
        <v>41</v>
      </c>
    </row>
    <row r="6" spans="1:4" ht="18.75">
      <c r="A6" s="5" t="s">
        <v>13</v>
      </c>
      <c r="B6" s="6" t="s">
        <v>14</v>
      </c>
      <c r="C6" s="7" t="s">
        <v>15</v>
      </c>
      <c r="D6" s="6" t="s">
        <v>14</v>
      </c>
    </row>
    <row r="7" spans="1:4" ht="18.75">
      <c r="A7" s="8" t="s">
        <v>16</v>
      </c>
      <c r="B7" s="25">
        <v>6460740000</v>
      </c>
      <c r="C7" s="9" t="s">
        <v>17</v>
      </c>
      <c r="D7" s="16">
        <f>D8+D9+D10</f>
        <v>6460740000</v>
      </c>
    </row>
    <row r="8" spans="1:4" ht="18.75">
      <c r="A8" s="10" t="s">
        <v>18</v>
      </c>
      <c r="B8" s="14">
        <v>11000000</v>
      </c>
      <c r="C8" s="11" t="s">
        <v>19</v>
      </c>
      <c r="D8" s="14"/>
    </row>
    <row r="9" spans="1:4" ht="18.75" customHeight="1">
      <c r="A9" s="10" t="s">
        <v>39</v>
      </c>
      <c r="B9" s="14">
        <v>23000000</v>
      </c>
      <c r="C9" s="11" t="s">
        <v>20</v>
      </c>
      <c r="D9" s="14">
        <v>6354440000</v>
      </c>
    </row>
    <row r="10" spans="1:4" ht="18.75">
      <c r="A10" s="10" t="s">
        <v>21</v>
      </c>
      <c r="B10" s="14">
        <f>B11+B12</f>
        <v>6326740000</v>
      </c>
      <c r="C10" s="11" t="s">
        <v>22</v>
      </c>
      <c r="D10" s="14">
        <v>106300000</v>
      </c>
    </row>
    <row r="11" spans="1:4" ht="18.75">
      <c r="A11" s="10" t="s">
        <v>23</v>
      </c>
      <c r="B11" s="14">
        <v>4731190000</v>
      </c>
      <c r="C11" s="11"/>
      <c r="D11" s="14"/>
    </row>
    <row r="12" spans="1:4" ht="18.75">
      <c r="A12" s="10" t="s">
        <v>24</v>
      </c>
      <c r="B12" s="14">
        <v>1595550000</v>
      </c>
      <c r="C12" s="11"/>
      <c r="D12" s="14"/>
    </row>
    <row r="13" spans="1:4" ht="18.75">
      <c r="A13" s="12" t="s">
        <v>25</v>
      </c>
      <c r="B13" s="15"/>
      <c r="C13" s="13"/>
      <c r="D13" s="15"/>
    </row>
    <row r="14" spans="1:4" ht="45.75" customHeight="1">
      <c r="A14" s="56" t="s">
        <v>26</v>
      </c>
      <c r="B14" s="56"/>
      <c r="C14" s="56"/>
      <c r="D14" s="56"/>
    </row>
  </sheetData>
  <sheetProtection/>
  <mergeCells count="4">
    <mergeCell ref="A3:D3"/>
    <mergeCell ref="A4:D4"/>
    <mergeCell ref="A14:D14"/>
    <mergeCell ref="C1:D1"/>
  </mergeCells>
  <printOptions/>
  <pageMargins left="0.5" right="0.25" top="0.5" bottom="0.5"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A4" sqref="A4:C4"/>
    </sheetView>
  </sheetViews>
  <sheetFormatPr defaultColWidth="9.140625" defaultRowHeight="12.75"/>
  <cols>
    <col min="1" max="1" width="6.7109375" style="0" customWidth="1"/>
    <col min="2" max="2" width="59.28125" style="0" customWidth="1"/>
    <col min="3" max="3" width="28.140625" style="0" customWidth="1"/>
  </cols>
  <sheetData>
    <row r="1" spans="1:3" ht="23.25" customHeight="1">
      <c r="A1" s="59" t="s">
        <v>44</v>
      </c>
      <c r="B1" s="59"/>
      <c r="C1" s="23" t="s">
        <v>27</v>
      </c>
    </row>
    <row r="2" spans="1:3" ht="23.25" customHeight="1">
      <c r="A2" s="3"/>
      <c r="B2" s="1"/>
      <c r="C2" s="1"/>
    </row>
    <row r="3" spans="1:3" ht="23.25" customHeight="1">
      <c r="A3" s="54" t="s">
        <v>46</v>
      </c>
      <c r="B3" s="54"/>
      <c r="C3" s="54"/>
    </row>
    <row r="4" spans="1:3" ht="23.25" customHeight="1">
      <c r="A4" s="58" t="s">
        <v>118</v>
      </c>
      <c r="B4" s="58"/>
      <c r="C4" s="58"/>
    </row>
    <row r="5" ht="23.25" customHeight="1">
      <c r="C5" s="4" t="s">
        <v>41</v>
      </c>
    </row>
    <row r="6" spans="1:3" ht="23.25" customHeight="1">
      <c r="A6" s="6" t="s">
        <v>0</v>
      </c>
      <c r="B6" s="6" t="s">
        <v>28</v>
      </c>
      <c r="C6" s="6" t="s">
        <v>110</v>
      </c>
    </row>
    <row r="7" spans="1:3" ht="23.25" customHeight="1">
      <c r="A7" s="20" t="s">
        <v>6</v>
      </c>
      <c r="B7" s="20" t="s">
        <v>5</v>
      </c>
      <c r="C7" s="20" t="s">
        <v>43</v>
      </c>
    </row>
    <row r="8" spans="1:3" ht="23.25" customHeight="1">
      <c r="A8" s="20"/>
      <c r="B8" s="6" t="s">
        <v>29</v>
      </c>
      <c r="C8" s="24">
        <v>6460740000</v>
      </c>
    </row>
    <row r="9" spans="1:3" ht="23.25" customHeight="1">
      <c r="A9" s="6" t="s">
        <v>1</v>
      </c>
      <c r="B9" s="21" t="s">
        <v>30</v>
      </c>
      <c r="C9" s="24">
        <f>SUM(C10:C11)</f>
        <v>11000000</v>
      </c>
    </row>
    <row r="10" spans="1:3" ht="23.25" customHeight="1">
      <c r="A10" s="20"/>
      <c r="B10" s="17" t="s">
        <v>42</v>
      </c>
      <c r="C10" s="18">
        <v>5000000</v>
      </c>
    </row>
    <row r="11" spans="1:3" ht="23.25" customHeight="1">
      <c r="A11" s="20"/>
      <c r="B11" s="17" t="s">
        <v>7</v>
      </c>
      <c r="C11" s="18">
        <v>6000000</v>
      </c>
    </row>
    <row r="12" spans="1:3" ht="23.25" customHeight="1">
      <c r="A12" s="6" t="s">
        <v>2</v>
      </c>
      <c r="B12" s="21" t="s">
        <v>31</v>
      </c>
      <c r="C12" s="24">
        <f>SUM(C13:C15)</f>
        <v>23000000</v>
      </c>
    </row>
    <row r="13" spans="1:3" ht="23.25" customHeight="1">
      <c r="A13" s="20"/>
      <c r="B13" s="17" t="s">
        <v>10</v>
      </c>
      <c r="C13" s="18">
        <v>3000000</v>
      </c>
    </row>
    <row r="14" spans="1:3" ht="23.25" customHeight="1">
      <c r="A14" s="20"/>
      <c r="B14" s="19" t="s">
        <v>3</v>
      </c>
      <c r="C14" s="18">
        <v>13000000</v>
      </c>
    </row>
    <row r="15" spans="1:3" ht="23.25" customHeight="1">
      <c r="A15" s="20"/>
      <c r="B15" s="19" t="s">
        <v>4</v>
      </c>
      <c r="C15" s="18">
        <v>7000000</v>
      </c>
    </row>
    <row r="16" spans="1:3" ht="23.25" customHeight="1">
      <c r="A16" s="6" t="s">
        <v>11</v>
      </c>
      <c r="B16" s="21" t="s">
        <v>33</v>
      </c>
      <c r="C16" s="20"/>
    </row>
    <row r="17" spans="1:3" ht="23.25" customHeight="1">
      <c r="A17" s="6" t="s">
        <v>32</v>
      </c>
      <c r="B17" s="21" t="s">
        <v>35</v>
      </c>
      <c r="C17" s="20"/>
    </row>
    <row r="18" spans="1:3" ht="23.25" customHeight="1">
      <c r="A18" s="6" t="s">
        <v>34</v>
      </c>
      <c r="B18" s="21" t="s">
        <v>36</v>
      </c>
      <c r="C18" s="24">
        <f>C19+C20</f>
        <v>6326740000</v>
      </c>
    </row>
    <row r="19" spans="1:3" ht="23.25" customHeight="1">
      <c r="A19" s="20"/>
      <c r="B19" s="22" t="s">
        <v>37</v>
      </c>
      <c r="C19" s="18">
        <v>4731190000</v>
      </c>
    </row>
    <row r="20" spans="1:3" ht="23.25" customHeight="1">
      <c r="A20" s="20"/>
      <c r="B20" s="22" t="s">
        <v>38</v>
      </c>
      <c r="C20" s="18">
        <v>1595550000</v>
      </c>
    </row>
    <row r="21" spans="2:3" ht="33.75" customHeight="1">
      <c r="B21" s="60" t="s">
        <v>108</v>
      </c>
      <c r="C21" s="61"/>
    </row>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sheetData>
  <sheetProtection/>
  <mergeCells count="4">
    <mergeCell ref="A3:C3"/>
    <mergeCell ref="A4:C4"/>
    <mergeCell ref="A1:B1"/>
    <mergeCell ref="B21:C21"/>
  </mergeCells>
  <printOptions/>
  <pageMargins left="0.5" right="0.5" top="0.5" bottom="0.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73"/>
  <sheetViews>
    <sheetView zoomScalePageLayoutView="0" workbookViewId="0" topLeftCell="A1">
      <selection activeCell="A3" sqref="A3:C3"/>
    </sheetView>
  </sheetViews>
  <sheetFormatPr defaultColWidth="9.140625" defaultRowHeight="12.75"/>
  <cols>
    <col min="1" max="1" width="5.8515625" style="34" customWidth="1"/>
    <col min="2" max="2" width="70.7109375" style="34" customWidth="1"/>
    <col min="3" max="3" width="19.140625" style="34" customWidth="1"/>
    <col min="4" max="16384" width="9.140625" style="34" customWidth="1"/>
  </cols>
  <sheetData>
    <row r="1" spans="1:3" ht="20.25" customHeight="1">
      <c r="A1" s="64" t="s">
        <v>105</v>
      </c>
      <c r="B1" s="64"/>
      <c r="C1" s="64"/>
    </row>
    <row r="2" spans="1:3" ht="18.75" customHeight="1">
      <c r="A2" s="62" t="s">
        <v>47</v>
      </c>
      <c r="B2" s="62"/>
      <c r="C2" s="62"/>
    </row>
    <row r="3" spans="1:3" ht="20.25" customHeight="1">
      <c r="A3" s="63" t="s">
        <v>119</v>
      </c>
      <c r="B3" s="63"/>
      <c r="C3" s="63"/>
    </row>
    <row r="4" spans="1:3" ht="20.25" customHeight="1">
      <c r="A4" s="26"/>
      <c r="C4" s="26" t="s">
        <v>41</v>
      </c>
    </row>
    <row r="5" spans="1:3" ht="31.5" customHeight="1">
      <c r="A5" s="27" t="s">
        <v>0</v>
      </c>
      <c r="B5" s="27" t="s">
        <v>106</v>
      </c>
      <c r="C5" s="27" t="s">
        <v>107</v>
      </c>
    </row>
    <row r="6" spans="1:3" ht="20.25" customHeight="1">
      <c r="A6" s="27"/>
      <c r="B6" s="28" t="s">
        <v>104</v>
      </c>
      <c r="C6" s="29">
        <f>C7+C73</f>
        <v>6460740000</v>
      </c>
    </row>
    <row r="7" spans="1:3" ht="20.25" customHeight="1">
      <c r="A7" s="27" t="s">
        <v>1</v>
      </c>
      <c r="B7" s="35" t="s">
        <v>8</v>
      </c>
      <c r="C7" s="36">
        <f>C8+C11+C14+C16+C18+C22+C23+C24+C65+C67+C68+C72</f>
        <v>6354440000</v>
      </c>
    </row>
    <row r="8" spans="1:3" ht="15">
      <c r="A8" s="30">
        <v>1</v>
      </c>
      <c r="B8" s="35" t="s">
        <v>89</v>
      </c>
      <c r="C8" s="36">
        <f>C9+C10</f>
        <v>1036000000</v>
      </c>
    </row>
    <row r="9" spans="1:3" ht="57" customHeight="1">
      <c r="A9" s="30"/>
      <c r="B9" s="37" t="s">
        <v>48</v>
      </c>
      <c r="C9" s="38">
        <v>36000000</v>
      </c>
    </row>
    <row r="10" spans="1:3" ht="33.75" customHeight="1">
      <c r="A10" s="31"/>
      <c r="B10" s="51" t="s">
        <v>109</v>
      </c>
      <c r="C10" s="52">
        <v>1000000000</v>
      </c>
    </row>
    <row r="11" spans="1:3" ht="20.25" customHeight="1">
      <c r="A11" s="31">
        <v>2</v>
      </c>
      <c r="B11" s="35" t="s">
        <v>90</v>
      </c>
      <c r="C11" s="36">
        <f>C12+C13</f>
        <v>110100000</v>
      </c>
    </row>
    <row r="12" spans="1:3" ht="15">
      <c r="A12" s="31"/>
      <c r="B12" s="39" t="s">
        <v>49</v>
      </c>
      <c r="C12" s="40">
        <v>78600000</v>
      </c>
    </row>
    <row r="13" spans="1:3" ht="20.25" customHeight="1">
      <c r="A13" s="30"/>
      <c r="B13" s="39" t="s">
        <v>50</v>
      </c>
      <c r="C13" s="40">
        <v>31500000</v>
      </c>
    </row>
    <row r="14" spans="1:3" ht="20.25" customHeight="1">
      <c r="A14" s="30">
        <v>3</v>
      </c>
      <c r="B14" s="35" t="s">
        <v>91</v>
      </c>
      <c r="C14" s="36">
        <f>C15</f>
        <v>22500000</v>
      </c>
    </row>
    <row r="15" spans="1:3" ht="20.25" customHeight="1">
      <c r="A15" s="32"/>
      <c r="B15" s="39" t="s">
        <v>51</v>
      </c>
      <c r="C15" s="41">
        <v>22500000</v>
      </c>
    </row>
    <row r="16" spans="1:3" ht="20.25" customHeight="1">
      <c r="A16" s="30">
        <v>4</v>
      </c>
      <c r="B16" s="35" t="s">
        <v>92</v>
      </c>
      <c r="C16" s="36">
        <v>27000000</v>
      </c>
    </row>
    <row r="17" spans="1:3" ht="51" customHeight="1">
      <c r="A17" s="30"/>
      <c r="B17" s="42" t="s">
        <v>52</v>
      </c>
      <c r="C17" s="43">
        <v>27000000</v>
      </c>
    </row>
    <row r="18" spans="1:3" ht="15">
      <c r="A18" s="30">
        <v>5</v>
      </c>
      <c r="B18" s="44" t="s">
        <v>93</v>
      </c>
      <c r="C18" s="45">
        <f>C19+C21+C20</f>
        <v>80100000</v>
      </c>
    </row>
    <row r="19" spans="1:3" ht="20.25" customHeight="1">
      <c r="A19" s="30"/>
      <c r="B19" s="37" t="s">
        <v>53</v>
      </c>
      <c r="C19" s="38">
        <v>27000000</v>
      </c>
    </row>
    <row r="20" spans="1:3" ht="20.25" customHeight="1">
      <c r="A20" s="27"/>
      <c r="B20" s="37" t="s">
        <v>54</v>
      </c>
      <c r="C20" s="38">
        <v>5100000</v>
      </c>
    </row>
    <row r="21" spans="1:3" ht="20.25" customHeight="1">
      <c r="A21" s="27"/>
      <c r="B21" s="37" t="s">
        <v>55</v>
      </c>
      <c r="C21" s="38">
        <v>48000000</v>
      </c>
    </row>
    <row r="22" spans="1:3" ht="15">
      <c r="A22" s="27">
        <v>6</v>
      </c>
      <c r="B22" s="35" t="s">
        <v>94</v>
      </c>
      <c r="C22" s="36">
        <v>13500000</v>
      </c>
    </row>
    <row r="23" spans="1:3" ht="20.25" customHeight="1">
      <c r="A23" s="27">
        <v>7</v>
      </c>
      <c r="B23" s="35" t="s">
        <v>95</v>
      </c>
      <c r="C23" s="36">
        <v>14400000</v>
      </c>
    </row>
    <row r="24" spans="1:3" ht="20.25" customHeight="1">
      <c r="A24" s="27">
        <v>8</v>
      </c>
      <c r="B24" s="35" t="s">
        <v>96</v>
      </c>
      <c r="C24" s="36">
        <f>C25+C31+C50</f>
        <v>4517440000</v>
      </c>
    </row>
    <row r="25" spans="1:3" s="50" customFormat="1" ht="20.25" customHeight="1">
      <c r="A25" s="30">
        <v>8.1</v>
      </c>
      <c r="B25" s="49" t="s">
        <v>97</v>
      </c>
      <c r="C25" s="46">
        <f>C26+C27+C28+C29+C30</f>
        <v>635700000</v>
      </c>
    </row>
    <row r="26" spans="1:3" ht="20.25" customHeight="1">
      <c r="A26" s="27"/>
      <c r="B26" s="39" t="s">
        <v>56</v>
      </c>
      <c r="C26" s="40">
        <v>196500000</v>
      </c>
    </row>
    <row r="27" spans="1:3" ht="20.25" customHeight="1">
      <c r="A27" s="27"/>
      <c r="B27" s="39" t="s">
        <v>57</v>
      </c>
      <c r="C27" s="40">
        <v>245500000</v>
      </c>
    </row>
    <row r="28" spans="1:3" ht="20.25" customHeight="1">
      <c r="A28" s="27"/>
      <c r="B28" s="39" t="s">
        <v>58</v>
      </c>
      <c r="C28" s="40">
        <v>75100000</v>
      </c>
    </row>
    <row r="29" spans="1:3" ht="20.25" customHeight="1">
      <c r="A29" s="27"/>
      <c r="B29" s="39" t="s">
        <v>116</v>
      </c>
      <c r="C29" s="40">
        <v>38600000</v>
      </c>
    </row>
    <row r="30" spans="1:3" ht="20.25" customHeight="1">
      <c r="A30" s="27"/>
      <c r="B30" s="39" t="s">
        <v>59</v>
      </c>
      <c r="C30" s="40">
        <v>80000000</v>
      </c>
    </row>
    <row r="31" spans="1:3" s="50" customFormat="1" ht="20.25" customHeight="1">
      <c r="A31" s="30">
        <v>8.2</v>
      </c>
      <c r="B31" s="49" t="s">
        <v>98</v>
      </c>
      <c r="C31" s="46">
        <f>C32+C33+C34+C35+C36+C37+C43+C44</f>
        <v>1166400000</v>
      </c>
    </row>
    <row r="32" spans="1:3" ht="20.25" customHeight="1">
      <c r="A32" s="27"/>
      <c r="B32" s="39" t="s">
        <v>60</v>
      </c>
      <c r="C32" s="40">
        <v>460900000</v>
      </c>
    </row>
    <row r="33" spans="1:3" ht="20.25" customHeight="1">
      <c r="A33" s="27"/>
      <c r="B33" s="39" t="s">
        <v>61</v>
      </c>
      <c r="C33" s="40">
        <v>267000000</v>
      </c>
    </row>
    <row r="34" spans="1:3" ht="20.25" customHeight="1">
      <c r="A34" s="27"/>
      <c r="B34" s="39" t="s">
        <v>116</v>
      </c>
      <c r="C34" s="40">
        <v>116800000</v>
      </c>
    </row>
    <row r="35" spans="1:3" ht="20.25" customHeight="1">
      <c r="A35" s="27"/>
      <c r="B35" s="47" t="s">
        <v>62</v>
      </c>
      <c r="C35" s="40">
        <v>9000000</v>
      </c>
    </row>
    <row r="36" spans="1:3" ht="20.25" customHeight="1">
      <c r="A36" s="27"/>
      <c r="B36" s="39" t="s">
        <v>63</v>
      </c>
      <c r="C36" s="40">
        <v>5000000</v>
      </c>
    </row>
    <row r="37" spans="1:3" ht="20.25" customHeight="1">
      <c r="A37" s="33"/>
      <c r="B37" s="39" t="s">
        <v>64</v>
      </c>
      <c r="C37" s="40">
        <f>SUM(C38:C42)</f>
        <v>87500000</v>
      </c>
    </row>
    <row r="38" spans="1:3" ht="15">
      <c r="A38" s="33"/>
      <c r="B38" s="48" t="s">
        <v>65</v>
      </c>
      <c r="C38" s="41">
        <v>17500000</v>
      </c>
    </row>
    <row r="39" spans="1:3" ht="15">
      <c r="A39" s="33"/>
      <c r="B39" s="48" t="s">
        <v>66</v>
      </c>
      <c r="C39" s="41">
        <v>17500000</v>
      </c>
    </row>
    <row r="40" spans="1:3" ht="20.25" customHeight="1">
      <c r="A40" s="27"/>
      <c r="B40" s="48" t="s">
        <v>67</v>
      </c>
      <c r="C40" s="41">
        <v>17500000</v>
      </c>
    </row>
    <row r="41" spans="1:3" ht="20.25" customHeight="1">
      <c r="A41" s="27"/>
      <c r="B41" s="48" t="s">
        <v>68</v>
      </c>
      <c r="C41" s="41">
        <v>17500000</v>
      </c>
    </row>
    <row r="42" spans="1:3" ht="20.25" customHeight="1">
      <c r="A42" s="27"/>
      <c r="B42" s="48" t="s">
        <v>69</v>
      </c>
      <c r="C42" s="41">
        <v>17500000</v>
      </c>
    </row>
    <row r="43" spans="1:3" ht="20.25" customHeight="1">
      <c r="A43" s="27"/>
      <c r="B43" s="39" t="s">
        <v>70</v>
      </c>
      <c r="C43" s="40">
        <v>115200000</v>
      </c>
    </row>
    <row r="44" spans="1:3" ht="20.25" customHeight="1">
      <c r="A44" s="27"/>
      <c r="B44" s="39" t="s">
        <v>71</v>
      </c>
      <c r="C44" s="40">
        <f>SUM(C45:C49)</f>
        <v>105000000</v>
      </c>
    </row>
    <row r="45" spans="1:3" ht="20.25" customHeight="1">
      <c r="A45" s="27"/>
      <c r="B45" s="48" t="s">
        <v>111</v>
      </c>
      <c r="C45" s="41">
        <v>21000000</v>
      </c>
    </row>
    <row r="46" spans="1:3" ht="20.25" customHeight="1">
      <c r="A46" s="27"/>
      <c r="B46" s="48" t="s">
        <v>112</v>
      </c>
      <c r="C46" s="41">
        <v>21000000</v>
      </c>
    </row>
    <row r="47" spans="1:3" ht="20.25" customHeight="1">
      <c r="A47" s="27"/>
      <c r="B47" s="48" t="s">
        <v>113</v>
      </c>
      <c r="C47" s="41">
        <v>21000000</v>
      </c>
    </row>
    <row r="48" spans="1:3" ht="20.25" customHeight="1">
      <c r="A48" s="27"/>
      <c r="B48" s="48" t="s">
        <v>114</v>
      </c>
      <c r="C48" s="41">
        <v>21000000</v>
      </c>
    </row>
    <row r="49" spans="1:3" ht="15">
      <c r="A49" s="27"/>
      <c r="B49" s="48" t="s">
        <v>115</v>
      </c>
      <c r="C49" s="41">
        <v>21000000</v>
      </c>
    </row>
    <row r="50" spans="1:3" ht="20.25" customHeight="1">
      <c r="A50" s="27">
        <v>8.3</v>
      </c>
      <c r="B50" s="35" t="s">
        <v>99</v>
      </c>
      <c r="C50" s="46">
        <f>C51+C52+C53+C54+C56+C57+C58+C59+C60+C61+C62</f>
        <v>2715340000</v>
      </c>
    </row>
    <row r="51" spans="1:3" ht="20.25" customHeight="1">
      <c r="A51" s="27"/>
      <c r="B51" s="39" t="s">
        <v>72</v>
      </c>
      <c r="C51" s="40">
        <v>1266401000</v>
      </c>
    </row>
    <row r="52" spans="1:3" ht="20.25" customHeight="1">
      <c r="A52" s="27"/>
      <c r="B52" s="39" t="s">
        <v>73</v>
      </c>
      <c r="C52" s="40">
        <v>402600000</v>
      </c>
    </row>
    <row r="53" spans="1:3" ht="20.25" customHeight="1">
      <c r="A53" s="27"/>
      <c r="B53" s="39" t="s">
        <v>116</v>
      </c>
      <c r="C53" s="40">
        <v>416150000</v>
      </c>
    </row>
    <row r="54" spans="1:3" ht="33.75" customHeight="1">
      <c r="A54" s="27"/>
      <c r="B54" s="47" t="s">
        <v>74</v>
      </c>
      <c r="C54" s="40">
        <v>20400000</v>
      </c>
    </row>
    <row r="55" spans="1:3" ht="36.75" customHeight="1">
      <c r="A55" s="27"/>
      <c r="B55" s="47" t="s">
        <v>75</v>
      </c>
      <c r="C55" s="40">
        <v>3960000</v>
      </c>
    </row>
    <row r="56" spans="1:3" ht="33.75" customHeight="1">
      <c r="A56" s="27"/>
      <c r="B56" s="47" t="s">
        <v>76</v>
      </c>
      <c r="C56" s="40">
        <v>3000000</v>
      </c>
    </row>
    <row r="57" spans="1:3" ht="35.25" customHeight="1">
      <c r="A57" s="27"/>
      <c r="B57" s="47" t="s">
        <v>77</v>
      </c>
      <c r="C57" s="40">
        <v>3000000</v>
      </c>
    </row>
    <row r="58" spans="1:3" ht="20.25" customHeight="1">
      <c r="A58" s="27"/>
      <c r="B58" s="47" t="s">
        <v>78</v>
      </c>
      <c r="C58" s="40">
        <v>15000000</v>
      </c>
    </row>
    <row r="59" spans="1:3" ht="20.25" customHeight="1">
      <c r="A59" s="27"/>
      <c r="B59" s="47" t="s">
        <v>79</v>
      </c>
      <c r="C59" s="40">
        <v>133400000</v>
      </c>
    </row>
    <row r="60" spans="1:3" ht="20.25" customHeight="1">
      <c r="A60" s="27"/>
      <c r="B60" s="47" t="s">
        <v>80</v>
      </c>
      <c r="C60" s="40">
        <v>74497000</v>
      </c>
    </row>
    <row r="61" spans="1:3" ht="20.25" customHeight="1">
      <c r="A61" s="27"/>
      <c r="B61" s="47" t="s">
        <v>81</v>
      </c>
      <c r="C61" s="40">
        <v>4500000</v>
      </c>
    </row>
    <row r="62" spans="1:3" ht="20.25" customHeight="1">
      <c r="A62" s="27"/>
      <c r="B62" s="47" t="s">
        <v>82</v>
      </c>
      <c r="C62" s="40">
        <f>SUM(C63:C64)</f>
        <v>376392000</v>
      </c>
    </row>
    <row r="63" spans="1:3" ht="20.25" customHeight="1">
      <c r="A63" s="27"/>
      <c r="B63" s="48" t="s">
        <v>83</v>
      </c>
      <c r="C63" s="41">
        <v>51480000</v>
      </c>
    </row>
    <row r="64" spans="1:3" ht="20.25" customHeight="1">
      <c r="A64" s="27"/>
      <c r="B64" s="48" t="s">
        <v>84</v>
      </c>
      <c r="C64" s="53">
        <v>324912000</v>
      </c>
    </row>
    <row r="65" spans="1:3" ht="20.25" customHeight="1">
      <c r="A65" s="27">
        <v>9</v>
      </c>
      <c r="B65" s="35" t="s">
        <v>103</v>
      </c>
      <c r="C65" s="36">
        <f>C66</f>
        <v>35800000</v>
      </c>
    </row>
    <row r="66" spans="1:3" ht="18.75" customHeight="1">
      <c r="A66" s="27"/>
      <c r="B66" s="47" t="s">
        <v>85</v>
      </c>
      <c r="C66" s="40">
        <v>35800000</v>
      </c>
    </row>
    <row r="67" spans="1:3" ht="20.25" customHeight="1">
      <c r="A67" s="27">
        <v>10</v>
      </c>
      <c r="B67" s="35" t="s">
        <v>100</v>
      </c>
      <c r="C67" s="36">
        <v>6600000</v>
      </c>
    </row>
    <row r="68" spans="1:3" ht="20.25" customHeight="1">
      <c r="A68" s="27">
        <v>11</v>
      </c>
      <c r="B68" s="44" t="s">
        <v>101</v>
      </c>
      <c r="C68" s="45">
        <f>C69+C70+C71</f>
        <v>486200000</v>
      </c>
    </row>
    <row r="69" spans="1:3" ht="20.25" customHeight="1">
      <c r="A69" s="27"/>
      <c r="B69" s="48" t="s">
        <v>86</v>
      </c>
      <c r="C69" s="40">
        <v>396200000</v>
      </c>
    </row>
    <row r="70" spans="1:3" ht="20.25" customHeight="1">
      <c r="A70" s="27"/>
      <c r="B70" s="48" t="s">
        <v>87</v>
      </c>
      <c r="C70" s="40">
        <v>70000000</v>
      </c>
    </row>
    <row r="71" spans="1:3" ht="20.25" customHeight="1">
      <c r="A71" s="27"/>
      <c r="B71" s="48" t="s">
        <v>88</v>
      </c>
      <c r="C71" s="40">
        <v>20000000</v>
      </c>
    </row>
    <row r="72" spans="1:3" ht="20.25" customHeight="1">
      <c r="A72" s="27">
        <v>12</v>
      </c>
      <c r="B72" s="35" t="s">
        <v>9</v>
      </c>
      <c r="C72" s="36">
        <v>4800000</v>
      </c>
    </row>
    <row r="73" spans="1:3" ht="15">
      <c r="A73" s="27" t="s">
        <v>2</v>
      </c>
      <c r="B73" s="35" t="s">
        <v>102</v>
      </c>
      <c r="C73" s="36">
        <v>106300000</v>
      </c>
    </row>
  </sheetData>
  <sheetProtection/>
  <mergeCells count="3">
    <mergeCell ref="A2:C2"/>
    <mergeCell ref="A3:C3"/>
    <mergeCell ref="A1:C1"/>
  </mergeCells>
  <printOptions horizontalCentered="1"/>
  <pageMargins left="0.5" right="0.25" top="0.5" bottom="0.5"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FPT</cp:lastModifiedBy>
  <cp:lastPrinted>2023-01-17T07:20:13Z</cp:lastPrinted>
  <dcterms:created xsi:type="dcterms:W3CDTF">2012-05-31T14:07:31Z</dcterms:created>
  <dcterms:modified xsi:type="dcterms:W3CDTF">2023-01-30T04:06:09Z</dcterms:modified>
  <cp:category/>
  <cp:version/>
  <cp:contentType/>
  <cp:contentStatus/>
</cp:coreProperties>
</file>