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2"/>
  </bookViews>
  <sheets>
    <sheet name="NTM" sheetId="1" r:id="rId1"/>
    <sheet name="135" sheetId="2" r:id="rId2"/>
    <sheet name="DU TOAN LỢN LAI" sheetId="3" r:id="rId3"/>
    <sheet name="GÀ ri" sheetId="4" r:id="rId4"/>
  </sheets>
  <calcPr calcId="144525"/>
</workbook>
</file>

<file path=xl/calcChain.xml><?xml version="1.0" encoding="utf-8"?>
<calcChain xmlns="http://schemas.openxmlformats.org/spreadsheetml/2006/main">
  <c r="L36" i="4" l="1"/>
  <c r="J26" i="3"/>
  <c r="G14" i="3"/>
  <c r="H14" i="3"/>
  <c r="F14" i="3"/>
  <c r="G28" i="3"/>
  <c r="G15" i="3"/>
  <c r="F27" i="3"/>
  <c r="F26" i="3"/>
  <c r="G26" i="3" s="1"/>
  <c r="F25" i="3"/>
  <c r="F24" i="3"/>
  <c r="L23" i="3"/>
  <c r="G23" i="3"/>
  <c r="F23" i="3"/>
  <c r="F22" i="3"/>
  <c r="F21" i="3"/>
  <c r="F20" i="3"/>
  <c r="G19" i="3"/>
  <c r="F19" i="3"/>
  <c r="F18" i="3"/>
  <c r="G27" i="4"/>
  <c r="L23" i="4"/>
  <c r="G25" i="4"/>
  <c r="H25" i="4" s="1"/>
  <c r="G19" i="4"/>
  <c r="G23" i="4"/>
  <c r="F27" i="4"/>
  <c r="F26" i="4"/>
  <c r="G26" i="4" s="1"/>
  <c r="F25" i="4"/>
  <c r="F24" i="4"/>
  <c r="G24" i="4" s="1"/>
  <c r="F23" i="4"/>
  <c r="F22" i="4"/>
  <c r="F21" i="4"/>
  <c r="G21" i="4" s="1"/>
  <c r="K17" i="4"/>
  <c r="H19" i="4"/>
  <c r="F20" i="4"/>
  <c r="G20" i="4" s="1"/>
  <c r="F19" i="4"/>
  <c r="F18" i="4"/>
  <c r="G18" i="4" s="1"/>
  <c r="H18" i="4" s="1"/>
  <c r="F17" i="3" l="1"/>
  <c r="H19" i="3"/>
  <c r="G21" i="3"/>
  <c r="H21" i="3" s="1"/>
  <c r="H23" i="3"/>
  <c r="G24" i="3"/>
  <c r="H24" i="3" s="1"/>
  <c r="H26" i="3"/>
  <c r="G18" i="3"/>
  <c r="G20" i="3"/>
  <c r="H20" i="3" s="1"/>
  <c r="G22" i="3"/>
  <c r="H22" i="3" s="1"/>
  <c r="G25" i="3"/>
  <c r="H25" i="3" s="1"/>
  <c r="G27" i="3"/>
  <c r="H27" i="3" s="1"/>
  <c r="H26" i="4"/>
  <c r="H23" i="4"/>
  <c r="G22" i="4"/>
  <c r="H22" i="4" s="1"/>
  <c r="H21" i="4"/>
  <c r="H20" i="4"/>
  <c r="F17" i="4"/>
  <c r="F14" i="4" s="1"/>
  <c r="H27" i="4"/>
  <c r="H24" i="4"/>
  <c r="G17" i="4"/>
  <c r="G14" i="4" s="1"/>
  <c r="F34" i="4"/>
  <c r="G34" i="4" s="1"/>
  <c r="F33" i="4"/>
  <c r="G33" i="4" s="1"/>
  <c r="H32" i="4"/>
  <c r="F31" i="4"/>
  <c r="H31" i="4" s="1"/>
  <c r="H30" i="4"/>
  <c r="F30" i="4"/>
  <c r="G29" i="4"/>
  <c r="F29" i="4"/>
  <c r="F28" i="4"/>
  <c r="F16" i="4"/>
  <c r="H16" i="4" s="1"/>
  <c r="F15" i="4"/>
  <c r="H15" i="4" s="1"/>
  <c r="F13" i="4"/>
  <c r="F12" i="4" s="1"/>
  <c r="H18" i="3" l="1"/>
  <c r="H17" i="3" s="1"/>
  <c r="G17" i="3"/>
  <c r="H17" i="4"/>
  <c r="H14" i="4" s="1"/>
  <c r="H29" i="4"/>
  <c r="F32" i="4"/>
  <c r="G32" i="4"/>
  <c r="F11" i="4"/>
  <c r="E35" i="4" s="1"/>
  <c r="F35" i="4" s="1"/>
  <c r="G13" i="4"/>
  <c r="G12" i="4" s="1"/>
  <c r="G15" i="4"/>
  <c r="G28" i="4"/>
  <c r="H28" i="4" s="1"/>
  <c r="E13" i="1"/>
  <c r="E10" i="1"/>
  <c r="E9" i="1"/>
  <c r="H13" i="4" l="1"/>
  <c r="H12" i="4" s="1"/>
  <c r="F31" i="3"/>
  <c r="H31" i="3" s="1"/>
  <c r="H30" i="3"/>
  <c r="F15" i="3"/>
  <c r="F33" i="3"/>
  <c r="G33" i="3" s="1"/>
  <c r="H32" i="3"/>
  <c r="F30" i="3"/>
  <c r="G29" i="3"/>
  <c r="F28" i="3"/>
  <c r="F13" i="3"/>
  <c r="G13" i="3" s="1"/>
  <c r="H13" i="3" s="1"/>
  <c r="G11" i="4" l="1"/>
  <c r="G35" i="4" s="1"/>
  <c r="K36" i="4" s="1"/>
  <c r="K37" i="4" s="1"/>
  <c r="H11" i="4"/>
  <c r="H35" i="4" s="1"/>
  <c r="F16" i="3"/>
  <c r="H16" i="3" s="1"/>
  <c r="F29" i="3"/>
  <c r="H29" i="3"/>
  <c r="H28" i="3"/>
  <c r="F12" i="3"/>
  <c r="G12" i="3"/>
  <c r="H15" i="3"/>
  <c r="H8" i="2"/>
  <c r="G8" i="2"/>
  <c r="G10" i="1"/>
  <c r="G9" i="1"/>
  <c r="G10" i="2"/>
  <c r="G9" i="2"/>
  <c r="J8" i="2"/>
  <c r="H12" i="3" l="1"/>
  <c r="H11" i="3" s="1"/>
  <c r="H9" i="2"/>
  <c r="I9" i="2" s="1"/>
  <c r="H10" i="2"/>
  <c r="G13" i="1"/>
  <c r="G12" i="1"/>
  <c r="E12" i="1" s="1"/>
  <c r="H11" i="1"/>
  <c r="J11" i="1"/>
  <c r="H35" i="3" l="1"/>
  <c r="I10" i="2"/>
  <c r="I8" i="2" s="1"/>
  <c r="G11" i="1"/>
  <c r="J8" i="1"/>
  <c r="J14" i="1" l="1"/>
  <c r="G8" i="1"/>
  <c r="G14" i="1" s="1"/>
  <c r="H8" i="1"/>
  <c r="H14" i="1" s="1"/>
  <c r="I11" i="1"/>
  <c r="I8" i="1" l="1"/>
  <c r="I14" i="1" l="1"/>
  <c r="F34" i="3"/>
  <c r="F32" i="3" s="1"/>
  <c r="F11" i="3" l="1"/>
  <c r="E35" i="3" s="1"/>
  <c r="F35" i="3" s="1"/>
  <c r="G34" i="3"/>
  <c r="G32" i="3" s="1"/>
  <c r="G11" i="3" l="1"/>
  <c r="G35" i="3" s="1"/>
  <c r="J37" i="3" s="1"/>
</calcChain>
</file>

<file path=xl/sharedStrings.xml><?xml version="1.0" encoding="utf-8"?>
<sst xmlns="http://schemas.openxmlformats.org/spreadsheetml/2006/main" count="278" uniqueCount="120">
  <si>
    <t>ỦY BAN NHÂN DÂN</t>
  </si>
  <si>
    <t>CỘNG HÒA  HỘI CHỦ NGHĨA VIỆT NAM</t>
  </si>
  <si>
    <t>XÃ THƯỢNG LONG</t>
  </si>
  <si>
    <t>Độc lập - Tự do - Hạnh phúc</t>
  </si>
  <si>
    <t>TT</t>
  </si>
  <si>
    <t>MÔ HÌNH</t>
  </si>
  <si>
    <t>Địa điểm</t>
  </si>
  <si>
    <t>ĐVT</t>
  </si>
  <si>
    <t>Số lượng</t>
  </si>
  <si>
    <t>Trong đó</t>
  </si>
  <si>
    <t>Số hộ gia đình, TC, DN tham gia</t>
  </si>
  <si>
    <t>Ghi chú</t>
  </si>
  <si>
    <t>Ngân sách NN hỗ trợ</t>
  </si>
  <si>
    <t>Nhân dân đóng góp</t>
  </si>
  <si>
    <t>8/8 thôn</t>
  </si>
  <si>
    <t>TỔNG</t>
  </si>
  <si>
    <t>TM.ỦY BAN NHÂN DÂN</t>
  </si>
  <si>
    <t>I</t>
  </si>
  <si>
    <t>II</t>
  </si>
  <si>
    <t>con</t>
  </si>
  <si>
    <t>Nuôi lợn rừng lai</t>
  </si>
  <si>
    <t>2/8 thôn</t>
  </si>
  <si>
    <t>Nhà nước hỗ trợ 80%</t>
  </si>
  <si>
    <t>Nhà nước hỗ trợ 50%</t>
  </si>
  <si>
    <t>Nhân rộng mô hình giảm nghèo: Mô hình nuôi bò sinh sản</t>
  </si>
  <si>
    <t>PHÓ CHỦ TỊCH</t>
  </si>
  <si>
    <t>Lê Minh Khánh</t>
  </si>
  <si>
    <t xml:space="preserve">Đơn giá </t>
  </si>
  <si>
    <t xml:space="preserve">Thành tiền </t>
  </si>
  <si>
    <t>Đa dạng hóa sinh kế: Mô hình nuôi gà thả vườn</t>
  </si>
  <si>
    <t>Thượng Long, ngày 10 tháng 7 năm 2018</t>
  </si>
  <si>
    <t>Nuôi gà ri hữu cơ</t>
  </si>
  <si>
    <t>ĐVT: đồng</t>
  </si>
  <si>
    <t xml:space="preserve">Năm 2019 </t>
  </si>
  <si>
    <t xml:space="preserve">Năm 2020 </t>
  </si>
  <si>
    <t>ĐĂNG KÝ DANH MỤC HỖ TRỢ PHÁT TRIỂN SẢN XUẤT NTM CHƯƠNG TRÌNH MTQG NĂM 2019-2020</t>
  </si>
  <si>
    <t>ĐĂNG KÝ DANH MỤC HỖ TRỢ PHÁT TRIỂN SẢN XUẤT CHƯƠNG TRÌNH MTQG 135 NĂM 2019</t>
  </si>
  <si>
    <t>DỰ TOÁN  KINH PHÍ CHI TIẾT</t>
  </si>
  <si>
    <t>Nguồn vốn: Vốn sự nghiệp ngân sách Trung ương.</t>
  </si>
  <si>
    <t>STT</t>
  </si>
  <si>
    <t>NỘI DUNG</t>
  </si>
  <si>
    <t>DỰ TOÁN KINH PHÍ MÔ HÌNH</t>
  </si>
  <si>
    <t>Quy mô đầu tư</t>
  </si>
  <si>
    <t>Nhà nước hỗ trợ</t>
  </si>
  <si>
    <t>Đối ứng của dân</t>
  </si>
  <si>
    <t xml:space="preserve">Giống </t>
  </si>
  <si>
    <t>1.1</t>
  </si>
  <si>
    <t>Vật tư thiết yếu</t>
  </si>
  <si>
    <t>2.1</t>
  </si>
  <si>
    <t>kg</t>
  </si>
  <si>
    <t>Hỗ trợ 50%</t>
  </si>
  <si>
    <t>Hộ gia đình</t>
  </si>
  <si>
    <t>Hỗ trợ làm chuồng trại</t>
  </si>
  <si>
    <t>Thuốc phòng trị bệnh và thuốc bổ</t>
  </si>
  <si>
    <t>Nhân công</t>
  </si>
  <si>
    <t>công</t>
  </si>
  <si>
    <t>3.1</t>
  </si>
  <si>
    <t>Công làm chuồng</t>
  </si>
  <si>
    <t>3.2</t>
  </si>
  <si>
    <t>Công chăm sóc</t>
  </si>
  <si>
    <t>4.1</t>
  </si>
  <si>
    <t>Tháng</t>
  </si>
  <si>
    <t>4.2</t>
  </si>
  <si>
    <t xml:space="preserve"> THUỘC CHƯƠNG TRÌNH MTQG XÂY DỰNG NÔNG THÔN MỚI GIAI ĐOẠN 2019 - 2020</t>
  </si>
  <si>
    <t>Kinh phí tính cho MH 4 con/hộ</t>
  </si>
  <si>
    <t>Thức ăn xanh (300 kg/con x 4 con)</t>
  </si>
  <si>
    <t xml:space="preserve">Hỗ trợ cán bộ chỉ đạo kỹ thuật </t>
  </si>
  <si>
    <t xml:space="preserve">Hỗ trợ cán bộ kiểm tra quản lý, chỉ đạo </t>
  </si>
  <si>
    <t>MH</t>
  </si>
  <si>
    <t>Thức ăn tinh (30 kg/con x 4 con)</t>
  </si>
  <si>
    <t>Tổng dự toán kinh phí cho 40 con /10 hộ</t>
  </si>
  <si>
    <t>DỰ ÁN HỖ TRỢ PHÁT TRIỂN SẢN XUẤT, MÔ HÌNH NUÔI LỢN LAI RỪNG</t>
  </si>
  <si>
    <t xml:space="preserve"> CHỦ TỊCH</t>
  </si>
  <si>
    <t>Thượng Long, ngày     tháng 7 năm 2018</t>
  </si>
  <si>
    <r>
      <t xml:space="preserve">Đơn giá </t>
    </r>
    <r>
      <rPr>
        <b/>
        <i/>
        <sz val="12"/>
        <rFont val="Times New Roman"/>
        <family val="1"/>
      </rPr>
      <t>(1.000đ)</t>
    </r>
  </si>
  <si>
    <r>
      <t xml:space="preserve">Thành tiền </t>
    </r>
    <r>
      <rPr>
        <b/>
        <i/>
        <sz val="12"/>
        <rFont val="Times New Roman"/>
        <family val="1"/>
      </rPr>
      <t>(1.000đ)</t>
    </r>
  </si>
  <si>
    <t>Trần Văn Trĩ</t>
  </si>
  <si>
    <t xml:space="preserve">        Người Lập</t>
  </si>
  <si>
    <t xml:space="preserve">     Lê Quốc Hữu</t>
  </si>
  <si>
    <t>DỰ ÁN HỖ TRỢ PHÁT TRIỂN SẢN XUẤT, MÔ HÌNH NUÔI GÀ RI HỮU CƠ</t>
  </si>
  <si>
    <t>Kinh phí tính cho MH 100 con/hộ</t>
  </si>
  <si>
    <t>Giống gà mái (0,2-0,3 kg)</t>
  </si>
  <si>
    <t>DỰ TOÁN KINH PHÍ CHI TIẾT</t>
  </si>
  <si>
    <t xml:space="preserve"> Hỗ trợ chỉ đạo kỹ thuật, quản lý phí</t>
  </si>
  <si>
    <t>Thức ăn bột (5kg/con x 100 con)</t>
  </si>
  <si>
    <t>Thức ăn hạt ngô, thóc (10 kg/con x 100 con)</t>
  </si>
  <si>
    <t>Tổng dự toán kinh phí cho 1.000 con /10 hộ</t>
  </si>
  <si>
    <t xml:space="preserve">      Lê Quốc Hữu</t>
  </si>
  <si>
    <t>Tấm</t>
  </si>
  <si>
    <t>Tôn lợp Bro xi măng loại 1,5m</t>
  </si>
  <si>
    <t>Lưới B40 loại 1,8m</t>
  </si>
  <si>
    <t>m</t>
  </si>
  <si>
    <t>Lưới cước loại 1,8m</t>
  </si>
  <si>
    <t>Cái</t>
  </si>
  <si>
    <t>Cây</t>
  </si>
  <si>
    <t>Xi măng đúc trụ, làm nền</t>
  </si>
  <si>
    <t>Tạ</t>
  </si>
  <si>
    <t>a</t>
  </si>
  <si>
    <t>b</t>
  </si>
  <si>
    <t>c</t>
  </si>
  <si>
    <t>d</t>
  </si>
  <si>
    <t>e</t>
  </si>
  <si>
    <t>f</t>
  </si>
  <si>
    <t>Thép buộc</t>
  </si>
  <si>
    <t>Kg</t>
  </si>
  <si>
    <t>g</t>
  </si>
  <si>
    <t>Đinh</t>
  </si>
  <si>
    <t>Sạn lộn</t>
  </si>
  <si>
    <r>
      <t>M</t>
    </r>
    <r>
      <rPr>
        <vertAlign val="superscript"/>
        <sz val="12"/>
        <color rgb="FFFF0000"/>
        <rFont val="Times New Roman"/>
        <family val="1"/>
      </rPr>
      <t>3</t>
    </r>
  </si>
  <si>
    <t>Xà gồ dài 5,3m (10cm x 10cm x 530cm)</t>
  </si>
  <si>
    <t>Vì kèo (12cm x 10cm x 185cm)</t>
  </si>
  <si>
    <t>h</t>
  </si>
  <si>
    <t>i</t>
  </si>
  <si>
    <t>j</t>
  </si>
  <si>
    <r>
      <t xml:space="preserve">Sắt </t>
    </r>
    <r>
      <rPr>
        <sz val="14"/>
        <color rgb="FFFF0000"/>
        <rFont val="Calibri"/>
        <family val="2"/>
      </rPr>
      <t>ᶲ</t>
    </r>
    <r>
      <rPr>
        <sz val="12"/>
        <color rgb="FFFF0000"/>
        <rFont val="Calibri"/>
        <family val="2"/>
      </rPr>
      <t>10</t>
    </r>
  </si>
  <si>
    <t>2.2</t>
  </si>
  <si>
    <t>2.3</t>
  </si>
  <si>
    <t>Hỗ trợ 30%</t>
  </si>
  <si>
    <t>Con</t>
  </si>
  <si>
    <t>Giống lợn nái lai rừng (12-15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</si>
</sst>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₫_-;\-* #,##0.00\ _₫_-;_-* &quot;-&quot;??\ _₫_-;_-@_-"/>
    <numFmt numFmtId="164" formatCode="_(* #,##0.00_);_(* \(#,##0.00\);_(* &quot;-&quot;??_);_(@_)"/>
    <numFmt numFmtId="165" formatCode="#,##0;[Red]#,##0"/>
    <numFmt numFmtId="166" formatCode="#,##0.0;[Red]#,##0.0"/>
    <numFmt numFmtId="167" formatCode="_(* #,##0_);_(* \(#,##0\);_(* &quot;-&quot;??_);_(@_)"/>
    <numFmt numFmtId="168" formatCode="#,##0.000000000;[Red]#,##0.000000000"/>
    <numFmt numFmtId="169" formatCode="_-* #,##0\ _€_-;\-* #,##0\ _€_-;_-* &quot;-&quot;??\ _€_-;_-@_-"/>
    <numFmt numFmtId="170" formatCode="_-* #,##0\ _₫_-;\-* #,##0\ _₫_-;_-* &quot;-&quot;??\ _₫_-;_-@_-"/>
    <numFmt numFmtId="171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VNtimes new roman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Calibri"/>
      <family val="2"/>
    </font>
    <font>
      <vertAlign val="superscript"/>
      <sz val="12"/>
      <color rgb="FFFF0000"/>
      <name val="Times New Roman"/>
      <family val="1"/>
    </font>
    <font>
      <sz val="14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7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/>
    <xf numFmtId="166" fontId="2" fillId="0" borderId="0" xfId="0" applyNumberFormat="1" applyFont="1"/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/>
    <xf numFmtId="165" fontId="4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0" xfId="1" applyFont="1"/>
    <xf numFmtId="167" fontId="2" fillId="0" borderId="0" xfId="1" applyNumberFormat="1" applyFont="1"/>
    <xf numFmtId="167" fontId="2" fillId="0" borderId="0" xfId="0" applyNumberFormat="1" applyFont="1"/>
    <xf numFmtId="1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/>
    <xf numFmtId="165" fontId="5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/>
    </xf>
    <xf numFmtId="168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7" xfId="0" applyFont="1" applyBorder="1" applyAlignment="1"/>
    <xf numFmtId="0" fontId="3" fillId="0" borderId="1" xfId="0" applyFont="1" applyBorder="1" applyAlignment="1">
      <alignment vertical="center" wrapText="1"/>
    </xf>
    <xf numFmtId="0" fontId="8" fillId="0" borderId="0" xfId="0" applyFont="1"/>
    <xf numFmtId="3" fontId="8" fillId="0" borderId="0" xfId="0" applyNumberFormat="1" applyFont="1"/>
    <xf numFmtId="170" fontId="8" fillId="0" borderId="0" xfId="1" applyNumberFormat="1" applyFont="1"/>
    <xf numFmtId="169" fontId="8" fillId="0" borderId="0" xfId="0" applyNumberFormat="1" applyFont="1"/>
    <xf numFmtId="167" fontId="8" fillId="0" borderId="0" xfId="0" applyNumberFormat="1" applyFont="1"/>
    <xf numFmtId="164" fontId="8" fillId="0" borderId="0" xfId="0" applyNumberFormat="1" applyFont="1"/>
    <xf numFmtId="0" fontId="1" fillId="0" borderId="0" xfId="0" applyFont="1" applyAlignment="1"/>
    <xf numFmtId="0" fontId="3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center"/>
    </xf>
    <xf numFmtId="0" fontId="13" fillId="0" borderId="0" xfId="0" applyFont="1"/>
    <xf numFmtId="0" fontId="11" fillId="0" borderId="1" xfId="0" applyFont="1" applyBorder="1" applyAlignment="1">
      <alignment horizontal="center" vertical="center" wrapText="1"/>
    </xf>
    <xf numFmtId="169" fontId="11" fillId="0" borderId="1" xfId="0" applyNumberFormat="1" applyFont="1" applyBorder="1" applyAlignment="1">
      <alignment horizontal="center" vertical="center" wrapText="1"/>
    </xf>
    <xf numFmtId="167" fontId="11" fillId="0" borderId="1" xfId="1" applyNumberFormat="1" applyFont="1" applyBorder="1" applyAlignment="1">
      <alignment horizontal="center" vertical="center" wrapText="1"/>
    </xf>
    <xf numFmtId="164" fontId="11" fillId="0" borderId="1" xfId="1" applyFont="1" applyBorder="1" applyAlignment="1">
      <alignment horizontal="left" vertical="center" wrapText="1"/>
    </xf>
    <xf numFmtId="164" fontId="11" fillId="0" borderId="1" xfId="1" applyFont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169" fontId="11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4" fontId="12" fillId="0" borderId="1" xfId="1" applyFont="1" applyBorder="1" applyAlignment="1">
      <alignment horizontal="left" vertical="center" wrapText="1"/>
    </xf>
    <xf numFmtId="164" fontId="12" fillId="0" borderId="1" xfId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right" vertical="center" wrapText="1"/>
    </xf>
    <xf numFmtId="169" fontId="12" fillId="0" borderId="1" xfId="1" applyNumberFormat="1" applyFont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171" fontId="12" fillId="0" borderId="1" xfId="1" applyNumberFormat="1" applyFont="1" applyBorder="1" applyAlignment="1">
      <alignment horizontal="center" vertical="center" wrapText="1"/>
    </xf>
    <xf numFmtId="164" fontId="12" fillId="0" borderId="1" xfId="1" applyFont="1" applyBorder="1" applyAlignment="1">
      <alignment horizontal="center" wrapText="1"/>
    </xf>
    <xf numFmtId="167" fontId="11" fillId="0" borderId="1" xfId="1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right" vertical="center"/>
    </xf>
    <xf numFmtId="167" fontId="15" fillId="0" borderId="1" xfId="1" applyNumberFormat="1" applyFont="1" applyBorder="1" applyAlignment="1">
      <alignment vertical="center"/>
    </xf>
    <xf numFmtId="167" fontId="15" fillId="0" borderId="1" xfId="1" applyNumberFormat="1" applyFont="1" applyBorder="1" applyAlignment="1">
      <alignment horizontal="right" vertical="center"/>
    </xf>
    <xf numFmtId="167" fontId="12" fillId="0" borderId="1" xfId="1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2" applyFont="1" applyBorder="1" applyAlignment="1">
      <alignment horizontal="left" vertical="center"/>
    </xf>
    <xf numFmtId="9" fontId="12" fillId="0" borderId="1" xfId="0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1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/>
    </xf>
    <xf numFmtId="165" fontId="11" fillId="0" borderId="1" xfId="1" applyNumberFormat="1" applyFont="1" applyBorder="1" applyAlignment="1">
      <alignment vertical="center" wrapText="1"/>
    </xf>
    <xf numFmtId="167" fontId="11" fillId="0" borderId="1" xfId="1" applyNumberFormat="1" applyFont="1" applyBorder="1" applyAlignment="1">
      <alignment horizontal="left" vertical="center" wrapText="1"/>
    </xf>
    <xf numFmtId="164" fontId="12" fillId="0" borderId="1" xfId="1" applyFont="1" applyBorder="1" applyAlignment="1">
      <alignment vertical="center" wrapText="1"/>
    </xf>
    <xf numFmtId="0" fontId="17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2" fillId="0" borderId="0" xfId="2" applyFont="1" applyAlignment="1">
      <alignment horizontal="center" vertical="center"/>
    </xf>
    <xf numFmtId="171" fontId="18" fillId="0" borderId="1" xfId="1" applyNumberFormat="1" applyFont="1" applyBorder="1" applyAlignment="1">
      <alignment horizontal="center" vertical="center" wrapText="1"/>
    </xf>
    <xf numFmtId="164" fontId="18" fillId="0" borderId="1" xfId="1" applyFont="1" applyBorder="1" applyAlignment="1">
      <alignment horizontal="left" vertical="center" wrapText="1"/>
    </xf>
    <xf numFmtId="164" fontId="18" fillId="0" borderId="1" xfId="1" applyFont="1" applyBorder="1" applyAlignment="1">
      <alignment horizontal="center" wrapText="1"/>
    </xf>
    <xf numFmtId="165" fontId="18" fillId="0" borderId="1" xfId="1" applyNumberFormat="1" applyFont="1" applyBorder="1" applyAlignment="1">
      <alignment horizontal="right" vertical="center" wrapText="1"/>
    </xf>
    <xf numFmtId="169" fontId="18" fillId="0" borderId="1" xfId="1" applyNumberFormat="1" applyFont="1" applyBorder="1" applyAlignment="1">
      <alignment horizontal="center" vertical="center" wrapText="1"/>
    </xf>
    <xf numFmtId="164" fontId="18" fillId="0" borderId="1" xfId="1" applyFont="1" applyBorder="1" applyAlignment="1">
      <alignment horizontal="center" vertical="center" wrapText="1"/>
    </xf>
    <xf numFmtId="166" fontId="18" fillId="0" borderId="1" xfId="1" applyNumberFormat="1" applyFont="1" applyBorder="1" applyAlignment="1">
      <alignment horizontal="right" vertical="center" wrapText="1"/>
    </xf>
    <xf numFmtId="164" fontId="11" fillId="0" borderId="1" xfId="1" applyFont="1" applyBorder="1" applyAlignment="1">
      <alignment horizontal="center" wrapText="1"/>
    </xf>
    <xf numFmtId="43" fontId="8" fillId="0" borderId="0" xfId="0" applyNumberFormat="1" applyFont="1"/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226481</xdr:colOff>
      <xdr:row>2</xdr:row>
      <xdr:rowOff>0</xdr:rowOff>
    </xdr:from>
    <xdr:to>
      <xdr:col>1</xdr:col>
      <xdr:colOff>1255181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43981" y="486833"/>
          <a:ext cx="1028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99465</xdr:colOff>
      <xdr:row>2</xdr:row>
      <xdr:rowOff>21167</xdr:rowOff>
    </xdr:from>
    <xdr:to>
      <xdr:col>8</xdr:col>
      <xdr:colOff>25381</xdr:colOff>
      <xdr:row>2</xdr:row>
      <xdr:rowOff>21168</xdr:rowOff>
    </xdr:to>
    <xdr:cxnSp macro="">
      <xdr:nvCxnSpPr>
        <xdr:cNvPr id="3" name="Straight Connector 2"/>
        <xdr:cNvCxnSpPr/>
      </xdr:nvCxnSpPr>
      <xdr:spPr>
        <a:xfrm>
          <a:off x="5052465" y="508000"/>
          <a:ext cx="2148416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173566</xdr:colOff>
      <xdr:row>2</xdr:row>
      <xdr:rowOff>0</xdr:rowOff>
    </xdr:from>
    <xdr:to>
      <xdr:col>1</xdr:col>
      <xdr:colOff>1202266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478366" y="476250"/>
          <a:ext cx="1028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226481</xdr:colOff>
      <xdr:row>2</xdr:row>
      <xdr:rowOff>0</xdr:rowOff>
    </xdr:from>
    <xdr:to>
      <xdr:col>1</xdr:col>
      <xdr:colOff>1255181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531281" y="476250"/>
          <a:ext cx="1028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42332</xdr:colOff>
      <xdr:row>2</xdr:row>
      <xdr:rowOff>21167</xdr:rowOff>
    </xdr:from>
    <xdr:to>
      <xdr:col>8</xdr:col>
      <xdr:colOff>63499</xdr:colOff>
      <xdr:row>2</xdr:row>
      <xdr:rowOff>21167</xdr:rowOff>
    </xdr:to>
    <xdr:cxnSp macro="">
      <xdr:nvCxnSpPr>
        <xdr:cNvPr id="3" name="Straight Connector 2"/>
        <xdr:cNvCxnSpPr/>
      </xdr:nvCxnSpPr>
      <xdr:spPr>
        <a:xfrm>
          <a:off x="4985807" y="497417"/>
          <a:ext cx="213571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173566</xdr:colOff>
      <xdr:row>2</xdr:row>
      <xdr:rowOff>0</xdr:rowOff>
    </xdr:from>
    <xdr:to>
      <xdr:col>1</xdr:col>
      <xdr:colOff>1202266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478366" y="476250"/>
          <a:ext cx="1028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659423</xdr:colOff>
      <xdr:row>2</xdr:row>
      <xdr:rowOff>0</xdr:rowOff>
    </xdr:from>
    <xdr:to>
      <xdr:col>7</xdr:col>
      <xdr:colOff>14654</xdr:colOff>
      <xdr:row>2</xdr:row>
      <xdr:rowOff>1</xdr:rowOff>
    </xdr:to>
    <xdr:cxnSp macro="">
      <xdr:nvCxnSpPr>
        <xdr:cNvPr id="3" name="Straight Connector 2"/>
        <xdr:cNvCxnSpPr/>
      </xdr:nvCxnSpPr>
      <xdr:spPr>
        <a:xfrm>
          <a:off x="5700346" y="483577"/>
          <a:ext cx="178777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924959</xdr:colOff>
      <xdr:row>2</xdr:row>
      <xdr:rowOff>0</xdr:rowOff>
    </xdr:from>
    <xdr:to>
      <xdr:col>1</xdr:col>
      <xdr:colOff>1953659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1348292" y="486833"/>
          <a:ext cx="1028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2</xdr:row>
      <xdr:rowOff>9525</xdr:rowOff>
    </xdr:from>
    <xdr:to>
      <xdr:col>7</xdr:col>
      <xdr:colOff>34925</xdr:colOff>
      <xdr:row>2</xdr:row>
      <xdr:rowOff>10584</xdr:rowOff>
    </xdr:to>
    <xdr:cxnSp macro="">
      <xdr:nvCxnSpPr>
        <xdr:cNvPr id="2" name="Straight Connector 1"/>
        <xdr:cNvCxnSpPr/>
      </xdr:nvCxnSpPr>
      <xdr:spPr>
        <a:xfrm>
          <a:off x="5667375" y="485775"/>
          <a:ext cx="1835150" cy="105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924959</xdr:colOff>
      <xdr:row>2</xdr:row>
      <xdr:rowOff>0</xdr:rowOff>
    </xdr:from>
    <xdr:to>
      <xdr:col>1</xdr:col>
      <xdr:colOff>1953659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1344059" y="476250"/>
          <a:ext cx="1028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90" zoomScaleNormal="90" workbookViewId="0">
      <selection activeCell="N8" sqref="N8"/>
    </sheetView>
  </sheetViews>
  <sheetFormatPr defaultRowHeight="18.75" x14ac:dyDescent="0.3"/>
  <cols>
    <col min="1" max="1" width="4.5703125" style="1" customWidth="1"/>
    <col min="2" max="2" width="29.7109375" style="1" customWidth="1"/>
    <col min="3" max="3" width="10.28515625" style="1" customWidth="1"/>
    <col min="4" max="4" width="6.42578125" style="32" customWidth="1"/>
    <col min="5" max="5" width="9" style="32" customWidth="1"/>
    <col min="6" max="6" width="14.140625" style="1" customWidth="1"/>
    <col min="7" max="7" width="17.28515625" style="1" customWidth="1"/>
    <col min="8" max="8" width="16" style="1" customWidth="1"/>
    <col min="9" max="9" width="15.42578125" style="1" customWidth="1"/>
    <col min="10" max="10" width="12.42578125" style="1" customWidth="1"/>
    <col min="11" max="11" width="14.140625" style="1" customWidth="1"/>
    <col min="12" max="12" width="9.140625" style="1"/>
    <col min="13" max="13" width="22.28515625" style="1" customWidth="1"/>
    <col min="14" max="256" width="9.140625" style="1"/>
    <col min="257" max="257" width="4.5703125" style="1" customWidth="1"/>
    <col min="258" max="258" width="29.7109375" style="1" customWidth="1"/>
    <col min="259" max="259" width="10.28515625" style="1" customWidth="1"/>
    <col min="260" max="260" width="6.42578125" style="1" customWidth="1"/>
    <col min="261" max="261" width="9" style="1" customWidth="1"/>
    <col min="262" max="262" width="14.140625" style="1" customWidth="1"/>
    <col min="263" max="263" width="15.7109375" style="1" customWidth="1"/>
    <col min="264" max="264" width="16" style="1" customWidth="1"/>
    <col min="265" max="265" width="15.42578125" style="1" customWidth="1"/>
    <col min="266" max="266" width="12.42578125" style="1" customWidth="1"/>
    <col min="267" max="267" width="14.140625" style="1" customWidth="1"/>
    <col min="268" max="268" width="9.140625" style="1"/>
    <col min="269" max="269" width="22.28515625" style="1" customWidth="1"/>
    <col min="270" max="512" width="9.140625" style="1"/>
    <col min="513" max="513" width="4.5703125" style="1" customWidth="1"/>
    <col min="514" max="514" width="29.7109375" style="1" customWidth="1"/>
    <col min="515" max="515" width="10.28515625" style="1" customWidth="1"/>
    <col min="516" max="516" width="6.42578125" style="1" customWidth="1"/>
    <col min="517" max="517" width="9" style="1" customWidth="1"/>
    <col min="518" max="518" width="14.140625" style="1" customWidth="1"/>
    <col min="519" max="519" width="15.7109375" style="1" customWidth="1"/>
    <col min="520" max="520" width="16" style="1" customWidth="1"/>
    <col min="521" max="521" width="15.42578125" style="1" customWidth="1"/>
    <col min="522" max="522" width="12.42578125" style="1" customWidth="1"/>
    <col min="523" max="523" width="14.140625" style="1" customWidth="1"/>
    <col min="524" max="524" width="9.140625" style="1"/>
    <col min="525" max="525" width="22.28515625" style="1" customWidth="1"/>
    <col min="526" max="768" width="9.140625" style="1"/>
    <col min="769" max="769" width="4.5703125" style="1" customWidth="1"/>
    <col min="770" max="770" width="29.7109375" style="1" customWidth="1"/>
    <col min="771" max="771" width="10.28515625" style="1" customWidth="1"/>
    <col min="772" max="772" width="6.42578125" style="1" customWidth="1"/>
    <col min="773" max="773" width="9" style="1" customWidth="1"/>
    <col min="774" max="774" width="14.140625" style="1" customWidth="1"/>
    <col min="775" max="775" width="15.7109375" style="1" customWidth="1"/>
    <col min="776" max="776" width="16" style="1" customWidth="1"/>
    <col min="777" max="777" width="15.42578125" style="1" customWidth="1"/>
    <col min="778" max="778" width="12.42578125" style="1" customWidth="1"/>
    <col min="779" max="779" width="14.140625" style="1" customWidth="1"/>
    <col min="780" max="780" width="9.140625" style="1"/>
    <col min="781" max="781" width="22.28515625" style="1" customWidth="1"/>
    <col min="782" max="1024" width="9.140625" style="1"/>
    <col min="1025" max="1025" width="4.5703125" style="1" customWidth="1"/>
    <col min="1026" max="1026" width="29.7109375" style="1" customWidth="1"/>
    <col min="1027" max="1027" width="10.28515625" style="1" customWidth="1"/>
    <col min="1028" max="1028" width="6.42578125" style="1" customWidth="1"/>
    <col min="1029" max="1029" width="9" style="1" customWidth="1"/>
    <col min="1030" max="1030" width="14.140625" style="1" customWidth="1"/>
    <col min="1031" max="1031" width="15.7109375" style="1" customWidth="1"/>
    <col min="1032" max="1032" width="16" style="1" customWidth="1"/>
    <col min="1033" max="1033" width="15.42578125" style="1" customWidth="1"/>
    <col min="1034" max="1034" width="12.42578125" style="1" customWidth="1"/>
    <col min="1035" max="1035" width="14.140625" style="1" customWidth="1"/>
    <col min="1036" max="1036" width="9.140625" style="1"/>
    <col min="1037" max="1037" width="22.28515625" style="1" customWidth="1"/>
    <col min="1038" max="1280" width="9.140625" style="1"/>
    <col min="1281" max="1281" width="4.5703125" style="1" customWidth="1"/>
    <col min="1282" max="1282" width="29.7109375" style="1" customWidth="1"/>
    <col min="1283" max="1283" width="10.28515625" style="1" customWidth="1"/>
    <col min="1284" max="1284" width="6.42578125" style="1" customWidth="1"/>
    <col min="1285" max="1285" width="9" style="1" customWidth="1"/>
    <col min="1286" max="1286" width="14.140625" style="1" customWidth="1"/>
    <col min="1287" max="1287" width="15.7109375" style="1" customWidth="1"/>
    <col min="1288" max="1288" width="16" style="1" customWidth="1"/>
    <col min="1289" max="1289" width="15.42578125" style="1" customWidth="1"/>
    <col min="1290" max="1290" width="12.42578125" style="1" customWidth="1"/>
    <col min="1291" max="1291" width="14.140625" style="1" customWidth="1"/>
    <col min="1292" max="1292" width="9.140625" style="1"/>
    <col min="1293" max="1293" width="22.28515625" style="1" customWidth="1"/>
    <col min="1294" max="1536" width="9.140625" style="1"/>
    <col min="1537" max="1537" width="4.5703125" style="1" customWidth="1"/>
    <col min="1538" max="1538" width="29.7109375" style="1" customWidth="1"/>
    <col min="1539" max="1539" width="10.28515625" style="1" customWidth="1"/>
    <col min="1540" max="1540" width="6.42578125" style="1" customWidth="1"/>
    <col min="1541" max="1541" width="9" style="1" customWidth="1"/>
    <col min="1542" max="1542" width="14.140625" style="1" customWidth="1"/>
    <col min="1543" max="1543" width="15.7109375" style="1" customWidth="1"/>
    <col min="1544" max="1544" width="16" style="1" customWidth="1"/>
    <col min="1545" max="1545" width="15.42578125" style="1" customWidth="1"/>
    <col min="1546" max="1546" width="12.42578125" style="1" customWidth="1"/>
    <col min="1547" max="1547" width="14.140625" style="1" customWidth="1"/>
    <col min="1548" max="1548" width="9.140625" style="1"/>
    <col min="1549" max="1549" width="22.28515625" style="1" customWidth="1"/>
    <col min="1550" max="1792" width="9.140625" style="1"/>
    <col min="1793" max="1793" width="4.5703125" style="1" customWidth="1"/>
    <col min="1794" max="1794" width="29.7109375" style="1" customWidth="1"/>
    <col min="1795" max="1795" width="10.28515625" style="1" customWidth="1"/>
    <col min="1796" max="1796" width="6.42578125" style="1" customWidth="1"/>
    <col min="1797" max="1797" width="9" style="1" customWidth="1"/>
    <col min="1798" max="1798" width="14.140625" style="1" customWidth="1"/>
    <col min="1799" max="1799" width="15.7109375" style="1" customWidth="1"/>
    <col min="1800" max="1800" width="16" style="1" customWidth="1"/>
    <col min="1801" max="1801" width="15.42578125" style="1" customWidth="1"/>
    <col min="1802" max="1802" width="12.42578125" style="1" customWidth="1"/>
    <col min="1803" max="1803" width="14.140625" style="1" customWidth="1"/>
    <col min="1804" max="1804" width="9.140625" style="1"/>
    <col min="1805" max="1805" width="22.28515625" style="1" customWidth="1"/>
    <col min="1806" max="2048" width="9.140625" style="1"/>
    <col min="2049" max="2049" width="4.5703125" style="1" customWidth="1"/>
    <col min="2050" max="2050" width="29.7109375" style="1" customWidth="1"/>
    <col min="2051" max="2051" width="10.28515625" style="1" customWidth="1"/>
    <col min="2052" max="2052" width="6.42578125" style="1" customWidth="1"/>
    <col min="2053" max="2053" width="9" style="1" customWidth="1"/>
    <col min="2054" max="2054" width="14.140625" style="1" customWidth="1"/>
    <col min="2055" max="2055" width="15.7109375" style="1" customWidth="1"/>
    <col min="2056" max="2056" width="16" style="1" customWidth="1"/>
    <col min="2057" max="2057" width="15.42578125" style="1" customWidth="1"/>
    <col min="2058" max="2058" width="12.42578125" style="1" customWidth="1"/>
    <col min="2059" max="2059" width="14.140625" style="1" customWidth="1"/>
    <col min="2060" max="2060" width="9.140625" style="1"/>
    <col min="2061" max="2061" width="22.28515625" style="1" customWidth="1"/>
    <col min="2062" max="2304" width="9.140625" style="1"/>
    <col min="2305" max="2305" width="4.5703125" style="1" customWidth="1"/>
    <col min="2306" max="2306" width="29.7109375" style="1" customWidth="1"/>
    <col min="2307" max="2307" width="10.28515625" style="1" customWidth="1"/>
    <col min="2308" max="2308" width="6.42578125" style="1" customWidth="1"/>
    <col min="2309" max="2309" width="9" style="1" customWidth="1"/>
    <col min="2310" max="2310" width="14.140625" style="1" customWidth="1"/>
    <col min="2311" max="2311" width="15.7109375" style="1" customWidth="1"/>
    <col min="2312" max="2312" width="16" style="1" customWidth="1"/>
    <col min="2313" max="2313" width="15.42578125" style="1" customWidth="1"/>
    <col min="2314" max="2314" width="12.42578125" style="1" customWidth="1"/>
    <col min="2315" max="2315" width="14.140625" style="1" customWidth="1"/>
    <col min="2316" max="2316" width="9.140625" style="1"/>
    <col min="2317" max="2317" width="22.28515625" style="1" customWidth="1"/>
    <col min="2318" max="2560" width="9.140625" style="1"/>
    <col min="2561" max="2561" width="4.5703125" style="1" customWidth="1"/>
    <col min="2562" max="2562" width="29.7109375" style="1" customWidth="1"/>
    <col min="2563" max="2563" width="10.28515625" style="1" customWidth="1"/>
    <col min="2564" max="2564" width="6.42578125" style="1" customWidth="1"/>
    <col min="2565" max="2565" width="9" style="1" customWidth="1"/>
    <col min="2566" max="2566" width="14.140625" style="1" customWidth="1"/>
    <col min="2567" max="2567" width="15.7109375" style="1" customWidth="1"/>
    <col min="2568" max="2568" width="16" style="1" customWidth="1"/>
    <col min="2569" max="2569" width="15.42578125" style="1" customWidth="1"/>
    <col min="2570" max="2570" width="12.42578125" style="1" customWidth="1"/>
    <col min="2571" max="2571" width="14.140625" style="1" customWidth="1"/>
    <col min="2572" max="2572" width="9.140625" style="1"/>
    <col min="2573" max="2573" width="22.28515625" style="1" customWidth="1"/>
    <col min="2574" max="2816" width="9.140625" style="1"/>
    <col min="2817" max="2817" width="4.5703125" style="1" customWidth="1"/>
    <col min="2818" max="2818" width="29.7109375" style="1" customWidth="1"/>
    <col min="2819" max="2819" width="10.28515625" style="1" customWidth="1"/>
    <col min="2820" max="2820" width="6.42578125" style="1" customWidth="1"/>
    <col min="2821" max="2821" width="9" style="1" customWidth="1"/>
    <col min="2822" max="2822" width="14.140625" style="1" customWidth="1"/>
    <col min="2823" max="2823" width="15.7109375" style="1" customWidth="1"/>
    <col min="2824" max="2824" width="16" style="1" customWidth="1"/>
    <col min="2825" max="2825" width="15.42578125" style="1" customWidth="1"/>
    <col min="2826" max="2826" width="12.42578125" style="1" customWidth="1"/>
    <col min="2827" max="2827" width="14.140625" style="1" customWidth="1"/>
    <col min="2828" max="2828" width="9.140625" style="1"/>
    <col min="2829" max="2829" width="22.28515625" style="1" customWidth="1"/>
    <col min="2830" max="3072" width="9.140625" style="1"/>
    <col min="3073" max="3073" width="4.5703125" style="1" customWidth="1"/>
    <col min="3074" max="3074" width="29.7109375" style="1" customWidth="1"/>
    <col min="3075" max="3075" width="10.28515625" style="1" customWidth="1"/>
    <col min="3076" max="3076" width="6.42578125" style="1" customWidth="1"/>
    <col min="3077" max="3077" width="9" style="1" customWidth="1"/>
    <col min="3078" max="3078" width="14.140625" style="1" customWidth="1"/>
    <col min="3079" max="3079" width="15.7109375" style="1" customWidth="1"/>
    <col min="3080" max="3080" width="16" style="1" customWidth="1"/>
    <col min="3081" max="3081" width="15.42578125" style="1" customWidth="1"/>
    <col min="3082" max="3082" width="12.42578125" style="1" customWidth="1"/>
    <col min="3083" max="3083" width="14.140625" style="1" customWidth="1"/>
    <col min="3084" max="3084" width="9.140625" style="1"/>
    <col min="3085" max="3085" width="22.28515625" style="1" customWidth="1"/>
    <col min="3086" max="3328" width="9.140625" style="1"/>
    <col min="3329" max="3329" width="4.5703125" style="1" customWidth="1"/>
    <col min="3330" max="3330" width="29.7109375" style="1" customWidth="1"/>
    <col min="3331" max="3331" width="10.28515625" style="1" customWidth="1"/>
    <col min="3332" max="3332" width="6.42578125" style="1" customWidth="1"/>
    <col min="3333" max="3333" width="9" style="1" customWidth="1"/>
    <col min="3334" max="3334" width="14.140625" style="1" customWidth="1"/>
    <col min="3335" max="3335" width="15.7109375" style="1" customWidth="1"/>
    <col min="3336" max="3336" width="16" style="1" customWidth="1"/>
    <col min="3337" max="3337" width="15.42578125" style="1" customWidth="1"/>
    <col min="3338" max="3338" width="12.42578125" style="1" customWidth="1"/>
    <col min="3339" max="3339" width="14.140625" style="1" customWidth="1"/>
    <col min="3340" max="3340" width="9.140625" style="1"/>
    <col min="3341" max="3341" width="22.28515625" style="1" customWidth="1"/>
    <col min="3342" max="3584" width="9.140625" style="1"/>
    <col min="3585" max="3585" width="4.5703125" style="1" customWidth="1"/>
    <col min="3586" max="3586" width="29.7109375" style="1" customWidth="1"/>
    <col min="3587" max="3587" width="10.28515625" style="1" customWidth="1"/>
    <col min="3588" max="3588" width="6.42578125" style="1" customWidth="1"/>
    <col min="3589" max="3589" width="9" style="1" customWidth="1"/>
    <col min="3590" max="3590" width="14.140625" style="1" customWidth="1"/>
    <col min="3591" max="3591" width="15.7109375" style="1" customWidth="1"/>
    <col min="3592" max="3592" width="16" style="1" customWidth="1"/>
    <col min="3593" max="3593" width="15.42578125" style="1" customWidth="1"/>
    <col min="3594" max="3594" width="12.42578125" style="1" customWidth="1"/>
    <col min="3595" max="3595" width="14.140625" style="1" customWidth="1"/>
    <col min="3596" max="3596" width="9.140625" style="1"/>
    <col min="3597" max="3597" width="22.28515625" style="1" customWidth="1"/>
    <col min="3598" max="3840" width="9.140625" style="1"/>
    <col min="3841" max="3841" width="4.5703125" style="1" customWidth="1"/>
    <col min="3842" max="3842" width="29.7109375" style="1" customWidth="1"/>
    <col min="3843" max="3843" width="10.28515625" style="1" customWidth="1"/>
    <col min="3844" max="3844" width="6.42578125" style="1" customWidth="1"/>
    <col min="3845" max="3845" width="9" style="1" customWidth="1"/>
    <col min="3846" max="3846" width="14.140625" style="1" customWidth="1"/>
    <col min="3847" max="3847" width="15.7109375" style="1" customWidth="1"/>
    <col min="3848" max="3848" width="16" style="1" customWidth="1"/>
    <col min="3849" max="3849" width="15.42578125" style="1" customWidth="1"/>
    <col min="3850" max="3850" width="12.42578125" style="1" customWidth="1"/>
    <col min="3851" max="3851" width="14.140625" style="1" customWidth="1"/>
    <col min="3852" max="3852" width="9.140625" style="1"/>
    <col min="3853" max="3853" width="22.28515625" style="1" customWidth="1"/>
    <col min="3854" max="4096" width="9.140625" style="1"/>
    <col min="4097" max="4097" width="4.5703125" style="1" customWidth="1"/>
    <col min="4098" max="4098" width="29.7109375" style="1" customWidth="1"/>
    <col min="4099" max="4099" width="10.28515625" style="1" customWidth="1"/>
    <col min="4100" max="4100" width="6.42578125" style="1" customWidth="1"/>
    <col min="4101" max="4101" width="9" style="1" customWidth="1"/>
    <col min="4102" max="4102" width="14.140625" style="1" customWidth="1"/>
    <col min="4103" max="4103" width="15.7109375" style="1" customWidth="1"/>
    <col min="4104" max="4104" width="16" style="1" customWidth="1"/>
    <col min="4105" max="4105" width="15.42578125" style="1" customWidth="1"/>
    <col min="4106" max="4106" width="12.42578125" style="1" customWidth="1"/>
    <col min="4107" max="4107" width="14.140625" style="1" customWidth="1"/>
    <col min="4108" max="4108" width="9.140625" style="1"/>
    <col min="4109" max="4109" width="22.28515625" style="1" customWidth="1"/>
    <col min="4110" max="4352" width="9.140625" style="1"/>
    <col min="4353" max="4353" width="4.5703125" style="1" customWidth="1"/>
    <col min="4354" max="4354" width="29.7109375" style="1" customWidth="1"/>
    <col min="4355" max="4355" width="10.28515625" style="1" customWidth="1"/>
    <col min="4356" max="4356" width="6.42578125" style="1" customWidth="1"/>
    <col min="4357" max="4357" width="9" style="1" customWidth="1"/>
    <col min="4358" max="4358" width="14.140625" style="1" customWidth="1"/>
    <col min="4359" max="4359" width="15.7109375" style="1" customWidth="1"/>
    <col min="4360" max="4360" width="16" style="1" customWidth="1"/>
    <col min="4361" max="4361" width="15.42578125" style="1" customWidth="1"/>
    <col min="4362" max="4362" width="12.42578125" style="1" customWidth="1"/>
    <col min="4363" max="4363" width="14.140625" style="1" customWidth="1"/>
    <col min="4364" max="4364" width="9.140625" style="1"/>
    <col min="4365" max="4365" width="22.28515625" style="1" customWidth="1"/>
    <col min="4366" max="4608" width="9.140625" style="1"/>
    <col min="4609" max="4609" width="4.5703125" style="1" customWidth="1"/>
    <col min="4610" max="4610" width="29.7109375" style="1" customWidth="1"/>
    <col min="4611" max="4611" width="10.28515625" style="1" customWidth="1"/>
    <col min="4612" max="4612" width="6.42578125" style="1" customWidth="1"/>
    <col min="4613" max="4613" width="9" style="1" customWidth="1"/>
    <col min="4614" max="4614" width="14.140625" style="1" customWidth="1"/>
    <col min="4615" max="4615" width="15.7109375" style="1" customWidth="1"/>
    <col min="4616" max="4616" width="16" style="1" customWidth="1"/>
    <col min="4617" max="4617" width="15.42578125" style="1" customWidth="1"/>
    <col min="4618" max="4618" width="12.42578125" style="1" customWidth="1"/>
    <col min="4619" max="4619" width="14.140625" style="1" customWidth="1"/>
    <col min="4620" max="4620" width="9.140625" style="1"/>
    <col min="4621" max="4621" width="22.28515625" style="1" customWidth="1"/>
    <col min="4622" max="4864" width="9.140625" style="1"/>
    <col min="4865" max="4865" width="4.5703125" style="1" customWidth="1"/>
    <col min="4866" max="4866" width="29.7109375" style="1" customWidth="1"/>
    <col min="4867" max="4867" width="10.28515625" style="1" customWidth="1"/>
    <col min="4868" max="4868" width="6.42578125" style="1" customWidth="1"/>
    <col min="4869" max="4869" width="9" style="1" customWidth="1"/>
    <col min="4870" max="4870" width="14.140625" style="1" customWidth="1"/>
    <col min="4871" max="4871" width="15.7109375" style="1" customWidth="1"/>
    <col min="4872" max="4872" width="16" style="1" customWidth="1"/>
    <col min="4873" max="4873" width="15.42578125" style="1" customWidth="1"/>
    <col min="4874" max="4874" width="12.42578125" style="1" customWidth="1"/>
    <col min="4875" max="4875" width="14.140625" style="1" customWidth="1"/>
    <col min="4876" max="4876" width="9.140625" style="1"/>
    <col min="4877" max="4877" width="22.28515625" style="1" customWidth="1"/>
    <col min="4878" max="5120" width="9.140625" style="1"/>
    <col min="5121" max="5121" width="4.5703125" style="1" customWidth="1"/>
    <col min="5122" max="5122" width="29.7109375" style="1" customWidth="1"/>
    <col min="5123" max="5123" width="10.28515625" style="1" customWidth="1"/>
    <col min="5124" max="5124" width="6.42578125" style="1" customWidth="1"/>
    <col min="5125" max="5125" width="9" style="1" customWidth="1"/>
    <col min="5126" max="5126" width="14.140625" style="1" customWidth="1"/>
    <col min="5127" max="5127" width="15.7109375" style="1" customWidth="1"/>
    <col min="5128" max="5128" width="16" style="1" customWidth="1"/>
    <col min="5129" max="5129" width="15.42578125" style="1" customWidth="1"/>
    <col min="5130" max="5130" width="12.42578125" style="1" customWidth="1"/>
    <col min="5131" max="5131" width="14.140625" style="1" customWidth="1"/>
    <col min="5132" max="5132" width="9.140625" style="1"/>
    <col min="5133" max="5133" width="22.28515625" style="1" customWidth="1"/>
    <col min="5134" max="5376" width="9.140625" style="1"/>
    <col min="5377" max="5377" width="4.5703125" style="1" customWidth="1"/>
    <col min="5378" max="5378" width="29.7109375" style="1" customWidth="1"/>
    <col min="5379" max="5379" width="10.28515625" style="1" customWidth="1"/>
    <col min="5380" max="5380" width="6.42578125" style="1" customWidth="1"/>
    <col min="5381" max="5381" width="9" style="1" customWidth="1"/>
    <col min="5382" max="5382" width="14.140625" style="1" customWidth="1"/>
    <col min="5383" max="5383" width="15.7109375" style="1" customWidth="1"/>
    <col min="5384" max="5384" width="16" style="1" customWidth="1"/>
    <col min="5385" max="5385" width="15.42578125" style="1" customWidth="1"/>
    <col min="5386" max="5386" width="12.42578125" style="1" customWidth="1"/>
    <col min="5387" max="5387" width="14.140625" style="1" customWidth="1"/>
    <col min="5388" max="5388" width="9.140625" style="1"/>
    <col min="5389" max="5389" width="22.28515625" style="1" customWidth="1"/>
    <col min="5390" max="5632" width="9.140625" style="1"/>
    <col min="5633" max="5633" width="4.5703125" style="1" customWidth="1"/>
    <col min="5634" max="5634" width="29.7109375" style="1" customWidth="1"/>
    <col min="5635" max="5635" width="10.28515625" style="1" customWidth="1"/>
    <col min="5636" max="5636" width="6.42578125" style="1" customWidth="1"/>
    <col min="5637" max="5637" width="9" style="1" customWidth="1"/>
    <col min="5638" max="5638" width="14.140625" style="1" customWidth="1"/>
    <col min="5639" max="5639" width="15.7109375" style="1" customWidth="1"/>
    <col min="5640" max="5640" width="16" style="1" customWidth="1"/>
    <col min="5641" max="5641" width="15.42578125" style="1" customWidth="1"/>
    <col min="5642" max="5642" width="12.42578125" style="1" customWidth="1"/>
    <col min="5643" max="5643" width="14.140625" style="1" customWidth="1"/>
    <col min="5644" max="5644" width="9.140625" style="1"/>
    <col min="5645" max="5645" width="22.28515625" style="1" customWidth="1"/>
    <col min="5646" max="5888" width="9.140625" style="1"/>
    <col min="5889" max="5889" width="4.5703125" style="1" customWidth="1"/>
    <col min="5890" max="5890" width="29.7109375" style="1" customWidth="1"/>
    <col min="5891" max="5891" width="10.28515625" style="1" customWidth="1"/>
    <col min="5892" max="5892" width="6.42578125" style="1" customWidth="1"/>
    <col min="5893" max="5893" width="9" style="1" customWidth="1"/>
    <col min="5894" max="5894" width="14.140625" style="1" customWidth="1"/>
    <col min="5895" max="5895" width="15.7109375" style="1" customWidth="1"/>
    <col min="5896" max="5896" width="16" style="1" customWidth="1"/>
    <col min="5897" max="5897" width="15.42578125" style="1" customWidth="1"/>
    <col min="5898" max="5898" width="12.42578125" style="1" customWidth="1"/>
    <col min="5899" max="5899" width="14.140625" style="1" customWidth="1"/>
    <col min="5900" max="5900" width="9.140625" style="1"/>
    <col min="5901" max="5901" width="22.28515625" style="1" customWidth="1"/>
    <col min="5902" max="6144" width="9.140625" style="1"/>
    <col min="6145" max="6145" width="4.5703125" style="1" customWidth="1"/>
    <col min="6146" max="6146" width="29.7109375" style="1" customWidth="1"/>
    <col min="6147" max="6147" width="10.28515625" style="1" customWidth="1"/>
    <col min="6148" max="6148" width="6.42578125" style="1" customWidth="1"/>
    <col min="6149" max="6149" width="9" style="1" customWidth="1"/>
    <col min="6150" max="6150" width="14.140625" style="1" customWidth="1"/>
    <col min="6151" max="6151" width="15.7109375" style="1" customWidth="1"/>
    <col min="6152" max="6152" width="16" style="1" customWidth="1"/>
    <col min="6153" max="6153" width="15.42578125" style="1" customWidth="1"/>
    <col min="6154" max="6154" width="12.42578125" style="1" customWidth="1"/>
    <col min="6155" max="6155" width="14.140625" style="1" customWidth="1"/>
    <col min="6156" max="6156" width="9.140625" style="1"/>
    <col min="6157" max="6157" width="22.28515625" style="1" customWidth="1"/>
    <col min="6158" max="6400" width="9.140625" style="1"/>
    <col min="6401" max="6401" width="4.5703125" style="1" customWidth="1"/>
    <col min="6402" max="6402" width="29.7109375" style="1" customWidth="1"/>
    <col min="6403" max="6403" width="10.28515625" style="1" customWidth="1"/>
    <col min="6404" max="6404" width="6.42578125" style="1" customWidth="1"/>
    <col min="6405" max="6405" width="9" style="1" customWidth="1"/>
    <col min="6406" max="6406" width="14.140625" style="1" customWidth="1"/>
    <col min="6407" max="6407" width="15.7109375" style="1" customWidth="1"/>
    <col min="6408" max="6408" width="16" style="1" customWidth="1"/>
    <col min="6409" max="6409" width="15.42578125" style="1" customWidth="1"/>
    <col min="6410" max="6410" width="12.42578125" style="1" customWidth="1"/>
    <col min="6411" max="6411" width="14.140625" style="1" customWidth="1"/>
    <col min="6412" max="6412" width="9.140625" style="1"/>
    <col min="6413" max="6413" width="22.28515625" style="1" customWidth="1"/>
    <col min="6414" max="6656" width="9.140625" style="1"/>
    <col min="6657" max="6657" width="4.5703125" style="1" customWidth="1"/>
    <col min="6658" max="6658" width="29.7109375" style="1" customWidth="1"/>
    <col min="6659" max="6659" width="10.28515625" style="1" customWidth="1"/>
    <col min="6660" max="6660" width="6.42578125" style="1" customWidth="1"/>
    <col min="6661" max="6661" width="9" style="1" customWidth="1"/>
    <col min="6662" max="6662" width="14.140625" style="1" customWidth="1"/>
    <col min="6663" max="6663" width="15.7109375" style="1" customWidth="1"/>
    <col min="6664" max="6664" width="16" style="1" customWidth="1"/>
    <col min="6665" max="6665" width="15.42578125" style="1" customWidth="1"/>
    <col min="6666" max="6666" width="12.42578125" style="1" customWidth="1"/>
    <col min="6667" max="6667" width="14.140625" style="1" customWidth="1"/>
    <col min="6668" max="6668" width="9.140625" style="1"/>
    <col min="6669" max="6669" width="22.28515625" style="1" customWidth="1"/>
    <col min="6670" max="6912" width="9.140625" style="1"/>
    <col min="6913" max="6913" width="4.5703125" style="1" customWidth="1"/>
    <col min="6914" max="6914" width="29.7109375" style="1" customWidth="1"/>
    <col min="6915" max="6915" width="10.28515625" style="1" customWidth="1"/>
    <col min="6916" max="6916" width="6.42578125" style="1" customWidth="1"/>
    <col min="6917" max="6917" width="9" style="1" customWidth="1"/>
    <col min="6918" max="6918" width="14.140625" style="1" customWidth="1"/>
    <col min="6919" max="6919" width="15.7109375" style="1" customWidth="1"/>
    <col min="6920" max="6920" width="16" style="1" customWidth="1"/>
    <col min="6921" max="6921" width="15.42578125" style="1" customWidth="1"/>
    <col min="6922" max="6922" width="12.42578125" style="1" customWidth="1"/>
    <col min="6923" max="6923" width="14.140625" style="1" customWidth="1"/>
    <col min="6924" max="6924" width="9.140625" style="1"/>
    <col min="6925" max="6925" width="22.28515625" style="1" customWidth="1"/>
    <col min="6926" max="7168" width="9.140625" style="1"/>
    <col min="7169" max="7169" width="4.5703125" style="1" customWidth="1"/>
    <col min="7170" max="7170" width="29.7109375" style="1" customWidth="1"/>
    <col min="7171" max="7171" width="10.28515625" style="1" customWidth="1"/>
    <col min="7172" max="7172" width="6.42578125" style="1" customWidth="1"/>
    <col min="7173" max="7173" width="9" style="1" customWidth="1"/>
    <col min="7174" max="7174" width="14.140625" style="1" customWidth="1"/>
    <col min="7175" max="7175" width="15.7109375" style="1" customWidth="1"/>
    <col min="7176" max="7176" width="16" style="1" customWidth="1"/>
    <col min="7177" max="7177" width="15.42578125" style="1" customWidth="1"/>
    <col min="7178" max="7178" width="12.42578125" style="1" customWidth="1"/>
    <col min="7179" max="7179" width="14.140625" style="1" customWidth="1"/>
    <col min="7180" max="7180" width="9.140625" style="1"/>
    <col min="7181" max="7181" width="22.28515625" style="1" customWidth="1"/>
    <col min="7182" max="7424" width="9.140625" style="1"/>
    <col min="7425" max="7425" width="4.5703125" style="1" customWidth="1"/>
    <col min="7426" max="7426" width="29.7109375" style="1" customWidth="1"/>
    <col min="7427" max="7427" width="10.28515625" style="1" customWidth="1"/>
    <col min="7428" max="7428" width="6.42578125" style="1" customWidth="1"/>
    <col min="7429" max="7429" width="9" style="1" customWidth="1"/>
    <col min="7430" max="7430" width="14.140625" style="1" customWidth="1"/>
    <col min="7431" max="7431" width="15.7109375" style="1" customWidth="1"/>
    <col min="7432" max="7432" width="16" style="1" customWidth="1"/>
    <col min="7433" max="7433" width="15.42578125" style="1" customWidth="1"/>
    <col min="7434" max="7434" width="12.42578125" style="1" customWidth="1"/>
    <col min="7435" max="7435" width="14.140625" style="1" customWidth="1"/>
    <col min="7436" max="7436" width="9.140625" style="1"/>
    <col min="7437" max="7437" width="22.28515625" style="1" customWidth="1"/>
    <col min="7438" max="7680" width="9.140625" style="1"/>
    <col min="7681" max="7681" width="4.5703125" style="1" customWidth="1"/>
    <col min="7682" max="7682" width="29.7109375" style="1" customWidth="1"/>
    <col min="7683" max="7683" width="10.28515625" style="1" customWidth="1"/>
    <col min="7684" max="7684" width="6.42578125" style="1" customWidth="1"/>
    <col min="7685" max="7685" width="9" style="1" customWidth="1"/>
    <col min="7686" max="7686" width="14.140625" style="1" customWidth="1"/>
    <col min="7687" max="7687" width="15.7109375" style="1" customWidth="1"/>
    <col min="7688" max="7688" width="16" style="1" customWidth="1"/>
    <col min="7689" max="7689" width="15.42578125" style="1" customWidth="1"/>
    <col min="7690" max="7690" width="12.42578125" style="1" customWidth="1"/>
    <col min="7691" max="7691" width="14.140625" style="1" customWidth="1"/>
    <col min="7692" max="7692" width="9.140625" style="1"/>
    <col min="7693" max="7693" width="22.28515625" style="1" customWidth="1"/>
    <col min="7694" max="7936" width="9.140625" style="1"/>
    <col min="7937" max="7937" width="4.5703125" style="1" customWidth="1"/>
    <col min="7938" max="7938" width="29.7109375" style="1" customWidth="1"/>
    <col min="7939" max="7939" width="10.28515625" style="1" customWidth="1"/>
    <col min="7940" max="7940" width="6.42578125" style="1" customWidth="1"/>
    <col min="7941" max="7941" width="9" style="1" customWidth="1"/>
    <col min="7942" max="7942" width="14.140625" style="1" customWidth="1"/>
    <col min="7943" max="7943" width="15.7109375" style="1" customWidth="1"/>
    <col min="7944" max="7944" width="16" style="1" customWidth="1"/>
    <col min="7945" max="7945" width="15.42578125" style="1" customWidth="1"/>
    <col min="7946" max="7946" width="12.42578125" style="1" customWidth="1"/>
    <col min="7947" max="7947" width="14.140625" style="1" customWidth="1"/>
    <col min="7948" max="7948" width="9.140625" style="1"/>
    <col min="7949" max="7949" width="22.28515625" style="1" customWidth="1"/>
    <col min="7950" max="8192" width="9.140625" style="1"/>
    <col min="8193" max="8193" width="4.5703125" style="1" customWidth="1"/>
    <col min="8194" max="8194" width="29.7109375" style="1" customWidth="1"/>
    <col min="8195" max="8195" width="10.28515625" style="1" customWidth="1"/>
    <col min="8196" max="8196" width="6.42578125" style="1" customWidth="1"/>
    <col min="8197" max="8197" width="9" style="1" customWidth="1"/>
    <col min="8198" max="8198" width="14.140625" style="1" customWidth="1"/>
    <col min="8199" max="8199" width="15.7109375" style="1" customWidth="1"/>
    <col min="8200" max="8200" width="16" style="1" customWidth="1"/>
    <col min="8201" max="8201" width="15.42578125" style="1" customWidth="1"/>
    <col min="8202" max="8202" width="12.42578125" style="1" customWidth="1"/>
    <col min="8203" max="8203" width="14.140625" style="1" customWidth="1"/>
    <col min="8204" max="8204" width="9.140625" style="1"/>
    <col min="8205" max="8205" width="22.28515625" style="1" customWidth="1"/>
    <col min="8206" max="8448" width="9.140625" style="1"/>
    <col min="8449" max="8449" width="4.5703125" style="1" customWidth="1"/>
    <col min="8450" max="8450" width="29.7109375" style="1" customWidth="1"/>
    <col min="8451" max="8451" width="10.28515625" style="1" customWidth="1"/>
    <col min="8452" max="8452" width="6.42578125" style="1" customWidth="1"/>
    <col min="8453" max="8453" width="9" style="1" customWidth="1"/>
    <col min="8454" max="8454" width="14.140625" style="1" customWidth="1"/>
    <col min="8455" max="8455" width="15.7109375" style="1" customWidth="1"/>
    <col min="8456" max="8456" width="16" style="1" customWidth="1"/>
    <col min="8457" max="8457" width="15.42578125" style="1" customWidth="1"/>
    <col min="8458" max="8458" width="12.42578125" style="1" customWidth="1"/>
    <col min="8459" max="8459" width="14.140625" style="1" customWidth="1"/>
    <col min="8460" max="8460" width="9.140625" style="1"/>
    <col min="8461" max="8461" width="22.28515625" style="1" customWidth="1"/>
    <col min="8462" max="8704" width="9.140625" style="1"/>
    <col min="8705" max="8705" width="4.5703125" style="1" customWidth="1"/>
    <col min="8706" max="8706" width="29.7109375" style="1" customWidth="1"/>
    <col min="8707" max="8707" width="10.28515625" style="1" customWidth="1"/>
    <col min="8708" max="8708" width="6.42578125" style="1" customWidth="1"/>
    <col min="8709" max="8709" width="9" style="1" customWidth="1"/>
    <col min="8710" max="8710" width="14.140625" style="1" customWidth="1"/>
    <col min="8711" max="8711" width="15.7109375" style="1" customWidth="1"/>
    <col min="8712" max="8712" width="16" style="1" customWidth="1"/>
    <col min="8713" max="8713" width="15.42578125" style="1" customWidth="1"/>
    <col min="8714" max="8714" width="12.42578125" style="1" customWidth="1"/>
    <col min="8715" max="8715" width="14.140625" style="1" customWidth="1"/>
    <col min="8716" max="8716" width="9.140625" style="1"/>
    <col min="8717" max="8717" width="22.28515625" style="1" customWidth="1"/>
    <col min="8718" max="8960" width="9.140625" style="1"/>
    <col min="8961" max="8961" width="4.5703125" style="1" customWidth="1"/>
    <col min="8962" max="8962" width="29.7109375" style="1" customWidth="1"/>
    <col min="8963" max="8963" width="10.28515625" style="1" customWidth="1"/>
    <col min="8964" max="8964" width="6.42578125" style="1" customWidth="1"/>
    <col min="8965" max="8965" width="9" style="1" customWidth="1"/>
    <col min="8966" max="8966" width="14.140625" style="1" customWidth="1"/>
    <col min="8967" max="8967" width="15.7109375" style="1" customWidth="1"/>
    <col min="8968" max="8968" width="16" style="1" customWidth="1"/>
    <col min="8969" max="8969" width="15.42578125" style="1" customWidth="1"/>
    <col min="8970" max="8970" width="12.42578125" style="1" customWidth="1"/>
    <col min="8971" max="8971" width="14.140625" style="1" customWidth="1"/>
    <col min="8972" max="8972" width="9.140625" style="1"/>
    <col min="8973" max="8973" width="22.28515625" style="1" customWidth="1"/>
    <col min="8974" max="9216" width="9.140625" style="1"/>
    <col min="9217" max="9217" width="4.5703125" style="1" customWidth="1"/>
    <col min="9218" max="9218" width="29.7109375" style="1" customWidth="1"/>
    <col min="9219" max="9219" width="10.28515625" style="1" customWidth="1"/>
    <col min="9220" max="9220" width="6.42578125" style="1" customWidth="1"/>
    <col min="9221" max="9221" width="9" style="1" customWidth="1"/>
    <col min="9222" max="9222" width="14.140625" style="1" customWidth="1"/>
    <col min="9223" max="9223" width="15.7109375" style="1" customWidth="1"/>
    <col min="9224" max="9224" width="16" style="1" customWidth="1"/>
    <col min="9225" max="9225" width="15.42578125" style="1" customWidth="1"/>
    <col min="9226" max="9226" width="12.42578125" style="1" customWidth="1"/>
    <col min="9227" max="9227" width="14.140625" style="1" customWidth="1"/>
    <col min="9228" max="9228" width="9.140625" style="1"/>
    <col min="9229" max="9229" width="22.28515625" style="1" customWidth="1"/>
    <col min="9230" max="9472" width="9.140625" style="1"/>
    <col min="9473" max="9473" width="4.5703125" style="1" customWidth="1"/>
    <col min="9474" max="9474" width="29.7109375" style="1" customWidth="1"/>
    <col min="9475" max="9475" width="10.28515625" style="1" customWidth="1"/>
    <col min="9476" max="9476" width="6.42578125" style="1" customWidth="1"/>
    <col min="9477" max="9477" width="9" style="1" customWidth="1"/>
    <col min="9478" max="9478" width="14.140625" style="1" customWidth="1"/>
    <col min="9479" max="9479" width="15.7109375" style="1" customWidth="1"/>
    <col min="9480" max="9480" width="16" style="1" customWidth="1"/>
    <col min="9481" max="9481" width="15.42578125" style="1" customWidth="1"/>
    <col min="9482" max="9482" width="12.42578125" style="1" customWidth="1"/>
    <col min="9483" max="9483" width="14.140625" style="1" customWidth="1"/>
    <col min="9484" max="9484" width="9.140625" style="1"/>
    <col min="9485" max="9485" width="22.28515625" style="1" customWidth="1"/>
    <col min="9486" max="9728" width="9.140625" style="1"/>
    <col min="9729" max="9729" width="4.5703125" style="1" customWidth="1"/>
    <col min="9730" max="9730" width="29.7109375" style="1" customWidth="1"/>
    <col min="9731" max="9731" width="10.28515625" style="1" customWidth="1"/>
    <col min="9732" max="9732" width="6.42578125" style="1" customWidth="1"/>
    <col min="9733" max="9733" width="9" style="1" customWidth="1"/>
    <col min="9734" max="9734" width="14.140625" style="1" customWidth="1"/>
    <col min="9735" max="9735" width="15.7109375" style="1" customWidth="1"/>
    <col min="9736" max="9736" width="16" style="1" customWidth="1"/>
    <col min="9737" max="9737" width="15.42578125" style="1" customWidth="1"/>
    <col min="9738" max="9738" width="12.42578125" style="1" customWidth="1"/>
    <col min="9739" max="9739" width="14.140625" style="1" customWidth="1"/>
    <col min="9740" max="9740" width="9.140625" style="1"/>
    <col min="9741" max="9741" width="22.28515625" style="1" customWidth="1"/>
    <col min="9742" max="9984" width="9.140625" style="1"/>
    <col min="9985" max="9985" width="4.5703125" style="1" customWidth="1"/>
    <col min="9986" max="9986" width="29.7109375" style="1" customWidth="1"/>
    <col min="9987" max="9987" width="10.28515625" style="1" customWidth="1"/>
    <col min="9988" max="9988" width="6.42578125" style="1" customWidth="1"/>
    <col min="9989" max="9989" width="9" style="1" customWidth="1"/>
    <col min="9990" max="9990" width="14.140625" style="1" customWidth="1"/>
    <col min="9991" max="9991" width="15.7109375" style="1" customWidth="1"/>
    <col min="9992" max="9992" width="16" style="1" customWidth="1"/>
    <col min="9993" max="9993" width="15.42578125" style="1" customWidth="1"/>
    <col min="9994" max="9994" width="12.42578125" style="1" customWidth="1"/>
    <col min="9995" max="9995" width="14.140625" style="1" customWidth="1"/>
    <col min="9996" max="9996" width="9.140625" style="1"/>
    <col min="9997" max="9997" width="22.28515625" style="1" customWidth="1"/>
    <col min="9998" max="10240" width="9.140625" style="1"/>
    <col min="10241" max="10241" width="4.5703125" style="1" customWidth="1"/>
    <col min="10242" max="10242" width="29.7109375" style="1" customWidth="1"/>
    <col min="10243" max="10243" width="10.28515625" style="1" customWidth="1"/>
    <col min="10244" max="10244" width="6.42578125" style="1" customWidth="1"/>
    <col min="10245" max="10245" width="9" style="1" customWidth="1"/>
    <col min="10246" max="10246" width="14.140625" style="1" customWidth="1"/>
    <col min="10247" max="10247" width="15.7109375" style="1" customWidth="1"/>
    <col min="10248" max="10248" width="16" style="1" customWidth="1"/>
    <col min="10249" max="10249" width="15.42578125" style="1" customWidth="1"/>
    <col min="10250" max="10250" width="12.42578125" style="1" customWidth="1"/>
    <col min="10251" max="10251" width="14.140625" style="1" customWidth="1"/>
    <col min="10252" max="10252" width="9.140625" style="1"/>
    <col min="10253" max="10253" width="22.28515625" style="1" customWidth="1"/>
    <col min="10254" max="10496" width="9.140625" style="1"/>
    <col min="10497" max="10497" width="4.5703125" style="1" customWidth="1"/>
    <col min="10498" max="10498" width="29.7109375" style="1" customWidth="1"/>
    <col min="10499" max="10499" width="10.28515625" style="1" customWidth="1"/>
    <col min="10500" max="10500" width="6.42578125" style="1" customWidth="1"/>
    <col min="10501" max="10501" width="9" style="1" customWidth="1"/>
    <col min="10502" max="10502" width="14.140625" style="1" customWidth="1"/>
    <col min="10503" max="10503" width="15.7109375" style="1" customWidth="1"/>
    <col min="10504" max="10504" width="16" style="1" customWidth="1"/>
    <col min="10505" max="10505" width="15.42578125" style="1" customWidth="1"/>
    <col min="10506" max="10506" width="12.42578125" style="1" customWidth="1"/>
    <col min="10507" max="10507" width="14.140625" style="1" customWidth="1"/>
    <col min="10508" max="10508" width="9.140625" style="1"/>
    <col min="10509" max="10509" width="22.28515625" style="1" customWidth="1"/>
    <col min="10510" max="10752" width="9.140625" style="1"/>
    <col min="10753" max="10753" width="4.5703125" style="1" customWidth="1"/>
    <col min="10754" max="10754" width="29.7109375" style="1" customWidth="1"/>
    <col min="10755" max="10755" width="10.28515625" style="1" customWidth="1"/>
    <col min="10756" max="10756" width="6.42578125" style="1" customWidth="1"/>
    <col min="10757" max="10757" width="9" style="1" customWidth="1"/>
    <col min="10758" max="10758" width="14.140625" style="1" customWidth="1"/>
    <col min="10759" max="10759" width="15.7109375" style="1" customWidth="1"/>
    <col min="10760" max="10760" width="16" style="1" customWidth="1"/>
    <col min="10761" max="10761" width="15.42578125" style="1" customWidth="1"/>
    <col min="10762" max="10762" width="12.42578125" style="1" customWidth="1"/>
    <col min="10763" max="10763" width="14.140625" style="1" customWidth="1"/>
    <col min="10764" max="10764" width="9.140625" style="1"/>
    <col min="10765" max="10765" width="22.28515625" style="1" customWidth="1"/>
    <col min="10766" max="11008" width="9.140625" style="1"/>
    <col min="11009" max="11009" width="4.5703125" style="1" customWidth="1"/>
    <col min="11010" max="11010" width="29.7109375" style="1" customWidth="1"/>
    <col min="11011" max="11011" width="10.28515625" style="1" customWidth="1"/>
    <col min="11012" max="11012" width="6.42578125" style="1" customWidth="1"/>
    <col min="11013" max="11013" width="9" style="1" customWidth="1"/>
    <col min="11014" max="11014" width="14.140625" style="1" customWidth="1"/>
    <col min="11015" max="11015" width="15.7109375" style="1" customWidth="1"/>
    <col min="11016" max="11016" width="16" style="1" customWidth="1"/>
    <col min="11017" max="11017" width="15.42578125" style="1" customWidth="1"/>
    <col min="11018" max="11018" width="12.42578125" style="1" customWidth="1"/>
    <col min="11019" max="11019" width="14.140625" style="1" customWidth="1"/>
    <col min="11020" max="11020" width="9.140625" style="1"/>
    <col min="11021" max="11021" width="22.28515625" style="1" customWidth="1"/>
    <col min="11022" max="11264" width="9.140625" style="1"/>
    <col min="11265" max="11265" width="4.5703125" style="1" customWidth="1"/>
    <col min="11266" max="11266" width="29.7109375" style="1" customWidth="1"/>
    <col min="11267" max="11267" width="10.28515625" style="1" customWidth="1"/>
    <col min="11268" max="11268" width="6.42578125" style="1" customWidth="1"/>
    <col min="11269" max="11269" width="9" style="1" customWidth="1"/>
    <col min="11270" max="11270" width="14.140625" style="1" customWidth="1"/>
    <col min="11271" max="11271" width="15.7109375" style="1" customWidth="1"/>
    <col min="11272" max="11272" width="16" style="1" customWidth="1"/>
    <col min="11273" max="11273" width="15.42578125" style="1" customWidth="1"/>
    <col min="11274" max="11274" width="12.42578125" style="1" customWidth="1"/>
    <col min="11275" max="11275" width="14.140625" style="1" customWidth="1"/>
    <col min="11276" max="11276" width="9.140625" style="1"/>
    <col min="11277" max="11277" width="22.28515625" style="1" customWidth="1"/>
    <col min="11278" max="11520" width="9.140625" style="1"/>
    <col min="11521" max="11521" width="4.5703125" style="1" customWidth="1"/>
    <col min="11522" max="11522" width="29.7109375" style="1" customWidth="1"/>
    <col min="11523" max="11523" width="10.28515625" style="1" customWidth="1"/>
    <col min="11524" max="11524" width="6.42578125" style="1" customWidth="1"/>
    <col min="11525" max="11525" width="9" style="1" customWidth="1"/>
    <col min="11526" max="11526" width="14.140625" style="1" customWidth="1"/>
    <col min="11527" max="11527" width="15.7109375" style="1" customWidth="1"/>
    <col min="11528" max="11528" width="16" style="1" customWidth="1"/>
    <col min="11529" max="11529" width="15.42578125" style="1" customWidth="1"/>
    <col min="11530" max="11530" width="12.42578125" style="1" customWidth="1"/>
    <col min="11531" max="11531" width="14.140625" style="1" customWidth="1"/>
    <col min="11532" max="11532" width="9.140625" style="1"/>
    <col min="11533" max="11533" width="22.28515625" style="1" customWidth="1"/>
    <col min="11534" max="11776" width="9.140625" style="1"/>
    <col min="11777" max="11777" width="4.5703125" style="1" customWidth="1"/>
    <col min="11778" max="11778" width="29.7109375" style="1" customWidth="1"/>
    <col min="11779" max="11779" width="10.28515625" style="1" customWidth="1"/>
    <col min="11780" max="11780" width="6.42578125" style="1" customWidth="1"/>
    <col min="11781" max="11781" width="9" style="1" customWidth="1"/>
    <col min="11782" max="11782" width="14.140625" style="1" customWidth="1"/>
    <col min="11783" max="11783" width="15.7109375" style="1" customWidth="1"/>
    <col min="11784" max="11784" width="16" style="1" customWidth="1"/>
    <col min="11785" max="11785" width="15.42578125" style="1" customWidth="1"/>
    <col min="11786" max="11786" width="12.42578125" style="1" customWidth="1"/>
    <col min="11787" max="11787" width="14.140625" style="1" customWidth="1"/>
    <col min="11788" max="11788" width="9.140625" style="1"/>
    <col min="11789" max="11789" width="22.28515625" style="1" customWidth="1"/>
    <col min="11790" max="12032" width="9.140625" style="1"/>
    <col min="12033" max="12033" width="4.5703125" style="1" customWidth="1"/>
    <col min="12034" max="12034" width="29.7109375" style="1" customWidth="1"/>
    <col min="12035" max="12035" width="10.28515625" style="1" customWidth="1"/>
    <col min="12036" max="12036" width="6.42578125" style="1" customWidth="1"/>
    <col min="12037" max="12037" width="9" style="1" customWidth="1"/>
    <col min="12038" max="12038" width="14.140625" style="1" customWidth="1"/>
    <col min="12039" max="12039" width="15.7109375" style="1" customWidth="1"/>
    <col min="12040" max="12040" width="16" style="1" customWidth="1"/>
    <col min="12041" max="12041" width="15.42578125" style="1" customWidth="1"/>
    <col min="12042" max="12042" width="12.42578125" style="1" customWidth="1"/>
    <col min="12043" max="12043" width="14.140625" style="1" customWidth="1"/>
    <col min="12044" max="12044" width="9.140625" style="1"/>
    <col min="12045" max="12045" width="22.28515625" style="1" customWidth="1"/>
    <col min="12046" max="12288" width="9.140625" style="1"/>
    <col min="12289" max="12289" width="4.5703125" style="1" customWidth="1"/>
    <col min="12290" max="12290" width="29.7109375" style="1" customWidth="1"/>
    <col min="12291" max="12291" width="10.28515625" style="1" customWidth="1"/>
    <col min="12292" max="12292" width="6.42578125" style="1" customWidth="1"/>
    <col min="12293" max="12293" width="9" style="1" customWidth="1"/>
    <col min="12294" max="12294" width="14.140625" style="1" customWidth="1"/>
    <col min="12295" max="12295" width="15.7109375" style="1" customWidth="1"/>
    <col min="12296" max="12296" width="16" style="1" customWidth="1"/>
    <col min="12297" max="12297" width="15.42578125" style="1" customWidth="1"/>
    <col min="12298" max="12298" width="12.42578125" style="1" customWidth="1"/>
    <col min="12299" max="12299" width="14.140625" style="1" customWidth="1"/>
    <col min="12300" max="12300" width="9.140625" style="1"/>
    <col min="12301" max="12301" width="22.28515625" style="1" customWidth="1"/>
    <col min="12302" max="12544" width="9.140625" style="1"/>
    <col min="12545" max="12545" width="4.5703125" style="1" customWidth="1"/>
    <col min="12546" max="12546" width="29.7109375" style="1" customWidth="1"/>
    <col min="12547" max="12547" width="10.28515625" style="1" customWidth="1"/>
    <col min="12548" max="12548" width="6.42578125" style="1" customWidth="1"/>
    <col min="12549" max="12549" width="9" style="1" customWidth="1"/>
    <col min="12550" max="12550" width="14.140625" style="1" customWidth="1"/>
    <col min="12551" max="12551" width="15.7109375" style="1" customWidth="1"/>
    <col min="12552" max="12552" width="16" style="1" customWidth="1"/>
    <col min="12553" max="12553" width="15.42578125" style="1" customWidth="1"/>
    <col min="12554" max="12554" width="12.42578125" style="1" customWidth="1"/>
    <col min="12555" max="12555" width="14.140625" style="1" customWidth="1"/>
    <col min="12556" max="12556" width="9.140625" style="1"/>
    <col min="12557" max="12557" width="22.28515625" style="1" customWidth="1"/>
    <col min="12558" max="12800" width="9.140625" style="1"/>
    <col min="12801" max="12801" width="4.5703125" style="1" customWidth="1"/>
    <col min="12802" max="12802" width="29.7109375" style="1" customWidth="1"/>
    <col min="12803" max="12803" width="10.28515625" style="1" customWidth="1"/>
    <col min="12804" max="12804" width="6.42578125" style="1" customWidth="1"/>
    <col min="12805" max="12805" width="9" style="1" customWidth="1"/>
    <col min="12806" max="12806" width="14.140625" style="1" customWidth="1"/>
    <col min="12807" max="12807" width="15.7109375" style="1" customWidth="1"/>
    <col min="12808" max="12808" width="16" style="1" customWidth="1"/>
    <col min="12809" max="12809" width="15.42578125" style="1" customWidth="1"/>
    <col min="12810" max="12810" width="12.42578125" style="1" customWidth="1"/>
    <col min="12811" max="12811" width="14.140625" style="1" customWidth="1"/>
    <col min="12812" max="12812" width="9.140625" style="1"/>
    <col min="12813" max="12813" width="22.28515625" style="1" customWidth="1"/>
    <col min="12814" max="13056" width="9.140625" style="1"/>
    <col min="13057" max="13057" width="4.5703125" style="1" customWidth="1"/>
    <col min="13058" max="13058" width="29.7109375" style="1" customWidth="1"/>
    <col min="13059" max="13059" width="10.28515625" style="1" customWidth="1"/>
    <col min="13060" max="13060" width="6.42578125" style="1" customWidth="1"/>
    <col min="13061" max="13061" width="9" style="1" customWidth="1"/>
    <col min="13062" max="13062" width="14.140625" style="1" customWidth="1"/>
    <col min="13063" max="13063" width="15.7109375" style="1" customWidth="1"/>
    <col min="13064" max="13064" width="16" style="1" customWidth="1"/>
    <col min="13065" max="13065" width="15.42578125" style="1" customWidth="1"/>
    <col min="13066" max="13066" width="12.42578125" style="1" customWidth="1"/>
    <col min="13067" max="13067" width="14.140625" style="1" customWidth="1"/>
    <col min="13068" max="13068" width="9.140625" style="1"/>
    <col min="13069" max="13069" width="22.28515625" style="1" customWidth="1"/>
    <col min="13070" max="13312" width="9.140625" style="1"/>
    <col min="13313" max="13313" width="4.5703125" style="1" customWidth="1"/>
    <col min="13314" max="13314" width="29.7109375" style="1" customWidth="1"/>
    <col min="13315" max="13315" width="10.28515625" style="1" customWidth="1"/>
    <col min="13316" max="13316" width="6.42578125" style="1" customWidth="1"/>
    <col min="13317" max="13317" width="9" style="1" customWidth="1"/>
    <col min="13318" max="13318" width="14.140625" style="1" customWidth="1"/>
    <col min="13319" max="13319" width="15.7109375" style="1" customWidth="1"/>
    <col min="13320" max="13320" width="16" style="1" customWidth="1"/>
    <col min="13321" max="13321" width="15.42578125" style="1" customWidth="1"/>
    <col min="13322" max="13322" width="12.42578125" style="1" customWidth="1"/>
    <col min="13323" max="13323" width="14.140625" style="1" customWidth="1"/>
    <col min="13324" max="13324" width="9.140625" style="1"/>
    <col min="13325" max="13325" width="22.28515625" style="1" customWidth="1"/>
    <col min="13326" max="13568" width="9.140625" style="1"/>
    <col min="13569" max="13569" width="4.5703125" style="1" customWidth="1"/>
    <col min="13570" max="13570" width="29.7109375" style="1" customWidth="1"/>
    <col min="13571" max="13571" width="10.28515625" style="1" customWidth="1"/>
    <col min="13572" max="13572" width="6.42578125" style="1" customWidth="1"/>
    <col min="13573" max="13573" width="9" style="1" customWidth="1"/>
    <col min="13574" max="13574" width="14.140625" style="1" customWidth="1"/>
    <col min="13575" max="13575" width="15.7109375" style="1" customWidth="1"/>
    <col min="13576" max="13576" width="16" style="1" customWidth="1"/>
    <col min="13577" max="13577" width="15.42578125" style="1" customWidth="1"/>
    <col min="13578" max="13578" width="12.42578125" style="1" customWidth="1"/>
    <col min="13579" max="13579" width="14.140625" style="1" customWidth="1"/>
    <col min="13580" max="13580" width="9.140625" style="1"/>
    <col min="13581" max="13581" width="22.28515625" style="1" customWidth="1"/>
    <col min="13582" max="13824" width="9.140625" style="1"/>
    <col min="13825" max="13825" width="4.5703125" style="1" customWidth="1"/>
    <col min="13826" max="13826" width="29.7109375" style="1" customWidth="1"/>
    <col min="13827" max="13827" width="10.28515625" style="1" customWidth="1"/>
    <col min="13828" max="13828" width="6.42578125" style="1" customWidth="1"/>
    <col min="13829" max="13829" width="9" style="1" customWidth="1"/>
    <col min="13830" max="13830" width="14.140625" style="1" customWidth="1"/>
    <col min="13831" max="13831" width="15.7109375" style="1" customWidth="1"/>
    <col min="13832" max="13832" width="16" style="1" customWidth="1"/>
    <col min="13833" max="13833" width="15.42578125" style="1" customWidth="1"/>
    <col min="13834" max="13834" width="12.42578125" style="1" customWidth="1"/>
    <col min="13835" max="13835" width="14.140625" style="1" customWidth="1"/>
    <col min="13836" max="13836" width="9.140625" style="1"/>
    <col min="13837" max="13837" width="22.28515625" style="1" customWidth="1"/>
    <col min="13838" max="14080" width="9.140625" style="1"/>
    <col min="14081" max="14081" width="4.5703125" style="1" customWidth="1"/>
    <col min="14082" max="14082" width="29.7109375" style="1" customWidth="1"/>
    <col min="14083" max="14083" width="10.28515625" style="1" customWidth="1"/>
    <col min="14084" max="14084" width="6.42578125" style="1" customWidth="1"/>
    <col min="14085" max="14085" width="9" style="1" customWidth="1"/>
    <col min="14086" max="14086" width="14.140625" style="1" customWidth="1"/>
    <col min="14087" max="14087" width="15.7109375" style="1" customWidth="1"/>
    <col min="14088" max="14088" width="16" style="1" customWidth="1"/>
    <col min="14089" max="14089" width="15.42578125" style="1" customWidth="1"/>
    <col min="14090" max="14090" width="12.42578125" style="1" customWidth="1"/>
    <col min="14091" max="14091" width="14.140625" style="1" customWidth="1"/>
    <col min="14092" max="14092" width="9.140625" style="1"/>
    <col min="14093" max="14093" width="22.28515625" style="1" customWidth="1"/>
    <col min="14094" max="14336" width="9.140625" style="1"/>
    <col min="14337" max="14337" width="4.5703125" style="1" customWidth="1"/>
    <col min="14338" max="14338" width="29.7109375" style="1" customWidth="1"/>
    <col min="14339" max="14339" width="10.28515625" style="1" customWidth="1"/>
    <col min="14340" max="14340" width="6.42578125" style="1" customWidth="1"/>
    <col min="14341" max="14341" width="9" style="1" customWidth="1"/>
    <col min="14342" max="14342" width="14.140625" style="1" customWidth="1"/>
    <col min="14343" max="14343" width="15.7109375" style="1" customWidth="1"/>
    <col min="14344" max="14344" width="16" style="1" customWidth="1"/>
    <col min="14345" max="14345" width="15.42578125" style="1" customWidth="1"/>
    <col min="14346" max="14346" width="12.42578125" style="1" customWidth="1"/>
    <col min="14347" max="14347" width="14.140625" style="1" customWidth="1"/>
    <col min="14348" max="14348" width="9.140625" style="1"/>
    <col min="14349" max="14349" width="22.28515625" style="1" customWidth="1"/>
    <col min="14350" max="14592" width="9.140625" style="1"/>
    <col min="14593" max="14593" width="4.5703125" style="1" customWidth="1"/>
    <col min="14594" max="14594" width="29.7109375" style="1" customWidth="1"/>
    <col min="14595" max="14595" width="10.28515625" style="1" customWidth="1"/>
    <col min="14596" max="14596" width="6.42578125" style="1" customWidth="1"/>
    <col min="14597" max="14597" width="9" style="1" customWidth="1"/>
    <col min="14598" max="14598" width="14.140625" style="1" customWidth="1"/>
    <col min="14599" max="14599" width="15.7109375" style="1" customWidth="1"/>
    <col min="14600" max="14600" width="16" style="1" customWidth="1"/>
    <col min="14601" max="14601" width="15.42578125" style="1" customWidth="1"/>
    <col min="14602" max="14602" width="12.42578125" style="1" customWidth="1"/>
    <col min="14603" max="14603" width="14.140625" style="1" customWidth="1"/>
    <col min="14604" max="14604" width="9.140625" style="1"/>
    <col min="14605" max="14605" width="22.28515625" style="1" customWidth="1"/>
    <col min="14606" max="14848" width="9.140625" style="1"/>
    <col min="14849" max="14849" width="4.5703125" style="1" customWidth="1"/>
    <col min="14850" max="14850" width="29.7109375" style="1" customWidth="1"/>
    <col min="14851" max="14851" width="10.28515625" style="1" customWidth="1"/>
    <col min="14852" max="14852" width="6.42578125" style="1" customWidth="1"/>
    <col min="14853" max="14853" width="9" style="1" customWidth="1"/>
    <col min="14854" max="14854" width="14.140625" style="1" customWidth="1"/>
    <col min="14855" max="14855" width="15.7109375" style="1" customWidth="1"/>
    <col min="14856" max="14856" width="16" style="1" customWidth="1"/>
    <col min="14857" max="14857" width="15.42578125" style="1" customWidth="1"/>
    <col min="14858" max="14858" width="12.42578125" style="1" customWidth="1"/>
    <col min="14859" max="14859" width="14.140625" style="1" customWidth="1"/>
    <col min="14860" max="14860" width="9.140625" style="1"/>
    <col min="14861" max="14861" width="22.28515625" style="1" customWidth="1"/>
    <col min="14862" max="15104" width="9.140625" style="1"/>
    <col min="15105" max="15105" width="4.5703125" style="1" customWidth="1"/>
    <col min="15106" max="15106" width="29.7109375" style="1" customWidth="1"/>
    <col min="15107" max="15107" width="10.28515625" style="1" customWidth="1"/>
    <col min="15108" max="15108" width="6.42578125" style="1" customWidth="1"/>
    <col min="15109" max="15109" width="9" style="1" customWidth="1"/>
    <col min="15110" max="15110" width="14.140625" style="1" customWidth="1"/>
    <col min="15111" max="15111" width="15.7109375" style="1" customWidth="1"/>
    <col min="15112" max="15112" width="16" style="1" customWidth="1"/>
    <col min="15113" max="15113" width="15.42578125" style="1" customWidth="1"/>
    <col min="15114" max="15114" width="12.42578125" style="1" customWidth="1"/>
    <col min="15115" max="15115" width="14.140625" style="1" customWidth="1"/>
    <col min="15116" max="15116" width="9.140625" style="1"/>
    <col min="15117" max="15117" width="22.28515625" style="1" customWidth="1"/>
    <col min="15118" max="15360" width="9.140625" style="1"/>
    <col min="15361" max="15361" width="4.5703125" style="1" customWidth="1"/>
    <col min="15362" max="15362" width="29.7109375" style="1" customWidth="1"/>
    <col min="15363" max="15363" width="10.28515625" style="1" customWidth="1"/>
    <col min="15364" max="15364" width="6.42578125" style="1" customWidth="1"/>
    <col min="15365" max="15365" width="9" style="1" customWidth="1"/>
    <col min="15366" max="15366" width="14.140625" style="1" customWidth="1"/>
    <col min="15367" max="15367" width="15.7109375" style="1" customWidth="1"/>
    <col min="15368" max="15368" width="16" style="1" customWidth="1"/>
    <col min="15369" max="15369" width="15.42578125" style="1" customWidth="1"/>
    <col min="15370" max="15370" width="12.42578125" style="1" customWidth="1"/>
    <col min="15371" max="15371" width="14.140625" style="1" customWidth="1"/>
    <col min="15372" max="15372" width="9.140625" style="1"/>
    <col min="15373" max="15373" width="22.28515625" style="1" customWidth="1"/>
    <col min="15374" max="15616" width="9.140625" style="1"/>
    <col min="15617" max="15617" width="4.5703125" style="1" customWidth="1"/>
    <col min="15618" max="15618" width="29.7109375" style="1" customWidth="1"/>
    <col min="15619" max="15619" width="10.28515625" style="1" customWidth="1"/>
    <col min="15620" max="15620" width="6.42578125" style="1" customWidth="1"/>
    <col min="15621" max="15621" width="9" style="1" customWidth="1"/>
    <col min="15622" max="15622" width="14.140625" style="1" customWidth="1"/>
    <col min="15623" max="15623" width="15.7109375" style="1" customWidth="1"/>
    <col min="15624" max="15624" width="16" style="1" customWidth="1"/>
    <col min="15625" max="15625" width="15.42578125" style="1" customWidth="1"/>
    <col min="15626" max="15626" width="12.42578125" style="1" customWidth="1"/>
    <col min="15627" max="15627" width="14.140625" style="1" customWidth="1"/>
    <col min="15628" max="15628" width="9.140625" style="1"/>
    <col min="15629" max="15629" width="22.28515625" style="1" customWidth="1"/>
    <col min="15630" max="15872" width="9.140625" style="1"/>
    <col min="15873" max="15873" width="4.5703125" style="1" customWidth="1"/>
    <col min="15874" max="15874" width="29.7109375" style="1" customWidth="1"/>
    <col min="15875" max="15875" width="10.28515625" style="1" customWidth="1"/>
    <col min="15876" max="15876" width="6.42578125" style="1" customWidth="1"/>
    <col min="15877" max="15877" width="9" style="1" customWidth="1"/>
    <col min="15878" max="15878" width="14.140625" style="1" customWidth="1"/>
    <col min="15879" max="15879" width="15.7109375" style="1" customWidth="1"/>
    <col min="15880" max="15880" width="16" style="1" customWidth="1"/>
    <col min="15881" max="15881" width="15.42578125" style="1" customWidth="1"/>
    <col min="15882" max="15882" width="12.42578125" style="1" customWidth="1"/>
    <col min="15883" max="15883" width="14.140625" style="1" customWidth="1"/>
    <col min="15884" max="15884" width="9.140625" style="1"/>
    <col min="15885" max="15885" width="22.28515625" style="1" customWidth="1"/>
    <col min="15886" max="16128" width="9.140625" style="1"/>
    <col min="16129" max="16129" width="4.5703125" style="1" customWidth="1"/>
    <col min="16130" max="16130" width="29.7109375" style="1" customWidth="1"/>
    <col min="16131" max="16131" width="10.28515625" style="1" customWidth="1"/>
    <col min="16132" max="16132" width="6.42578125" style="1" customWidth="1"/>
    <col min="16133" max="16133" width="9" style="1" customWidth="1"/>
    <col min="16134" max="16134" width="14.140625" style="1" customWidth="1"/>
    <col min="16135" max="16135" width="15.7109375" style="1" customWidth="1"/>
    <col min="16136" max="16136" width="16" style="1" customWidth="1"/>
    <col min="16137" max="16137" width="15.42578125" style="1" customWidth="1"/>
    <col min="16138" max="16138" width="12.42578125" style="1" customWidth="1"/>
    <col min="16139" max="16139" width="14.140625" style="1" customWidth="1"/>
    <col min="16140" max="16140" width="9.140625" style="1"/>
    <col min="16141" max="16141" width="22.28515625" style="1" customWidth="1"/>
    <col min="16142" max="16384" width="9.140625" style="1"/>
  </cols>
  <sheetData>
    <row r="1" spans="1:13" x14ac:dyDescent="0.3">
      <c r="A1" s="99" t="s">
        <v>0</v>
      </c>
      <c r="B1" s="99"/>
      <c r="C1" s="99" t="s">
        <v>1</v>
      </c>
      <c r="D1" s="99"/>
      <c r="E1" s="99"/>
      <c r="F1" s="99"/>
      <c r="G1" s="99"/>
      <c r="H1" s="99"/>
      <c r="I1" s="99"/>
      <c r="J1" s="99"/>
      <c r="K1" s="99"/>
    </row>
    <row r="2" spans="1:13" x14ac:dyDescent="0.3">
      <c r="A2" s="96" t="s">
        <v>2</v>
      </c>
      <c r="B2" s="96"/>
      <c r="C2" s="96" t="s">
        <v>3</v>
      </c>
      <c r="D2" s="96"/>
      <c r="E2" s="96"/>
      <c r="F2" s="96"/>
      <c r="G2" s="96"/>
      <c r="H2" s="96"/>
      <c r="I2" s="96"/>
      <c r="J2" s="96"/>
      <c r="K2" s="96"/>
    </row>
    <row r="3" spans="1:13" ht="24" customHeight="1" x14ac:dyDescent="0.3">
      <c r="A3" s="2"/>
      <c r="B3" s="2"/>
      <c r="C3" s="2"/>
      <c r="D3" s="31"/>
      <c r="E3" s="31"/>
      <c r="F3" s="2"/>
      <c r="G3" s="2"/>
      <c r="H3" s="2"/>
      <c r="I3" s="2"/>
      <c r="J3" s="2"/>
      <c r="K3" s="2"/>
    </row>
    <row r="4" spans="1:13" x14ac:dyDescent="0.3">
      <c r="A4" s="96" t="s">
        <v>35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3" ht="27" customHeight="1" x14ac:dyDescent="0.35">
      <c r="A5" s="40"/>
      <c r="B5" s="40"/>
      <c r="C5" s="40"/>
      <c r="D5" s="40"/>
      <c r="E5" s="40"/>
      <c r="F5" s="40"/>
      <c r="G5" s="40"/>
      <c r="H5" s="40"/>
      <c r="I5" s="40"/>
      <c r="J5" s="100" t="s">
        <v>32</v>
      </c>
      <c r="K5" s="100"/>
    </row>
    <row r="6" spans="1:13" x14ac:dyDescent="0.3">
      <c r="A6" s="89" t="s">
        <v>4</v>
      </c>
      <c r="B6" s="89" t="s">
        <v>5</v>
      </c>
      <c r="C6" s="89" t="s">
        <v>6</v>
      </c>
      <c r="D6" s="89" t="s">
        <v>7</v>
      </c>
      <c r="E6" s="90" t="s">
        <v>8</v>
      </c>
      <c r="F6" s="90" t="s">
        <v>27</v>
      </c>
      <c r="G6" s="89" t="s">
        <v>28</v>
      </c>
      <c r="H6" s="89" t="s">
        <v>9</v>
      </c>
      <c r="I6" s="89"/>
      <c r="J6" s="89" t="s">
        <v>10</v>
      </c>
      <c r="K6" s="89" t="s">
        <v>11</v>
      </c>
    </row>
    <row r="7" spans="1:13" ht="69" customHeight="1" x14ac:dyDescent="0.3">
      <c r="A7" s="89"/>
      <c r="B7" s="89"/>
      <c r="C7" s="89"/>
      <c r="D7" s="89"/>
      <c r="E7" s="91"/>
      <c r="F7" s="91"/>
      <c r="G7" s="89"/>
      <c r="H7" s="33" t="s">
        <v>12</v>
      </c>
      <c r="I7" s="33" t="s">
        <v>13</v>
      </c>
      <c r="J7" s="89"/>
      <c r="K7" s="89"/>
    </row>
    <row r="8" spans="1:13" ht="34.5" customHeight="1" x14ac:dyDescent="0.3">
      <c r="A8" s="4" t="s">
        <v>17</v>
      </c>
      <c r="B8" s="4" t="s">
        <v>33</v>
      </c>
      <c r="C8" s="3"/>
      <c r="D8" s="5"/>
      <c r="E8" s="13"/>
      <c r="F8" s="6"/>
      <c r="G8" s="25">
        <f>G10+G9</f>
        <v>400000000</v>
      </c>
      <c r="H8" s="25">
        <f>H10+H9</f>
        <v>200000000</v>
      </c>
      <c r="I8" s="25">
        <f>I10+I9</f>
        <v>200000000</v>
      </c>
      <c r="J8" s="34">
        <f>J9+J10</f>
        <v>20</v>
      </c>
      <c r="K8" s="8"/>
    </row>
    <row r="9" spans="1:13" ht="34.5" customHeight="1" x14ac:dyDescent="0.3">
      <c r="A9" s="20">
        <v>1</v>
      </c>
      <c r="B9" s="24" t="s">
        <v>20</v>
      </c>
      <c r="C9" s="9" t="s">
        <v>21</v>
      </c>
      <c r="D9" s="9" t="s">
        <v>19</v>
      </c>
      <c r="E9" s="26">
        <f>G9/F9</f>
        <v>40</v>
      </c>
      <c r="F9" s="26">
        <v>5000000</v>
      </c>
      <c r="G9" s="26">
        <f>H9+I9</f>
        <v>200000000</v>
      </c>
      <c r="H9" s="26">
        <v>100000000</v>
      </c>
      <c r="I9" s="26">
        <v>100000000</v>
      </c>
      <c r="J9" s="16">
        <v>10</v>
      </c>
      <c r="K9" s="92" t="s">
        <v>23</v>
      </c>
      <c r="L9" s="7"/>
    </row>
    <row r="10" spans="1:13" ht="34.5" customHeight="1" x14ac:dyDescent="0.3">
      <c r="A10" s="20">
        <v>2</v>
      </c>
      <c r="B10" s="24" t="s">
        <v>31</v>
      </c>
      <c r="C10" s="9" t="s">
        <v>14</v>
      </c>
      <c r="D10" s="9" t="s">
        <v>19</v>
      </c>
      <c r="E10" s="26">
        <f>G10/F10</f>
        <v>1000</v>
      </c>
      <c r="F10" s="26">
        <v>200000</v>
      </c>
      <c r="G10" s="26">
        <f>H10+I10</f>
        <v>200000000</v>
      </c>
      <c r="H10" s="26">
        <v>100000000</v>
      </c>
      <c r="I10" s="26">
        <v>100000000</v>
      </c>
      <c r="J10" s="16">
        <v>10</v>
      </c>
      <c r="K10" s="93"/>
    </row>
    <row r="11" spans="1:13" ht="34.5" customHeight="1" x14ac:dyDescent="0.3">
      <c r="A11" s="33" t="s">
        <v>18</v>
      </c>
      <c r="B11" s="33" t="s">
        <v>34</v>
      </c>
      <c r="C11" s="9"/>
      <c r="D11" s="9"/>
      <c r="E11" s="29"/>
      <c r="F11" s="30"/>
      <c r="G11" s="27">
        <f>G12+G13</f>
        <v>400000000</v>
      </c>
      <c r="H11" s="27">
        <f t="shared" ref="H11:J11" si="0">H12+H13</f>
        <v>200000000</v>
      </c>
      <c r="I11" s="27">
        <f t="shared" si="0"/>
        <v>200000000</v>
      </c>
      <c r="J11" s="15">
        <f t="shared" si="0"/>
        <v>20</v>
      </c>
      <c r="K11" s="12"/>
      <c r="M11" s="17"/>
    </row>
    <row r="12" spans="1:13" ht="34.5" customHeight="1" x14ac:dyDescent="0.3">
      <c r="A12" s="9">
        <v>1</v>
      </c>
      <c r="B12" s="24" t="s">
        <v>20</v>
      </c>
      <c r="C12" s="9" t="s">
        <v>21</v>
      </c>
      <c r="D12" s="9" t="s">
        <v>19</v>
      </c>
      <c r="E12" s="26">
        <f>G12/F12</f>
        <v>40</v>
      </c>
      <c r="F12" s="26">
        <v>5000000</v>
      </c>
      <c r="G12" s="26">
        <f>H12+I12</f>
        <v>200000000</v>
      </c>
      <c r="H12" s="26">
        <v>100000000</v>
      </c>
      <c r="I12" s="26">
        <v>100000000</v>
      </c>
      <c r="J12" s="16">
        <v>10</v>
      </c>
      <c r="K12" s="92" t="s">
        <v>23</v>
      </c>
      <c r="M12" s="18"/>
    </row>
    <row r="13" spans="1:13" ht="34.5" customHeight="1" x14ac:dyDescent="0.3">
      <c r="A13" s="9">
        <v>2</v>
      </c>
      <c r="B13" s="24" t="s">
        <v>31</v>
      </c>
      <c r="C13" s="9" t="s">
        <v>14</v>
      </c>
      <c r="D13" s="9" t="s">
        <v>19</v>
      </c>
      <c r="E13" s="26">
        <f>G13/F13</f>
        <v>1000</v>
      </c>
      <c r="F13" s="26">
        <v>200000</v>
      </c>
      <c r="G13" s="26">
        <f>H13+I13</f>
        <v>200000000</v>
      </c>
      <c r="H13" s="26">
        <v>100000000</v>
      </c>
      <c r="I13" s="26">
        <v>100000000</v>
      </c>
      <c r="J13" s="16">
        <v>10</v>
      </c>
      <c r="K13" s="94"/>
      <c r="M13" s="19"/>
    </row>
    <row r="14" spans="1:13" ht="34.5" customHeight="1" x14ac:dyDescent="0.3">
      <c r="A14" s="97" t="s">
        <v>15</v>
      </c>
      <c r="B14" s="98"/>
      <c r="C14" s="33"/>
      <c r="D14" s="10"/>
      <c r="E14" s="14"/>
      <c r="F14" s="11"/>
      <c r="G14" s="27">
        <f>G11+G8</f>
        <v>800000000</v>
      </c>
      <c r="H14" s="27">
        <f>H11+H8</f>
        <v>400000000</v>
      </c>
      <c r="I14" s="27">
        <f>I11+I8</f>
        <v>400000000</v>
      </c>
      <c r="J14" s="15">
        <f>J11+J8</f>
        <v>40</v>
      </c>
      <c r="K14" s="21"/>
      <c r="M14" s="28"/>
    </row>
    <row r="15" spans="1:13" ht="34.5" customHeight="1" x14ac:dyDescent="0.3">
      <c r="H15" s="95" t="s">
        <v>30</v>
      </c>
      <c r="I15" s="95"/>
      <c r="J15" s="95"/>
      <c r="K15" s="95"/>
    </row>
    <row r="16" spans="1:13" ht="21.75" customHeight="1" x14ac:dyDescent="0.3">
      <c r="F16" s="35"/>
      <c r="H16" s="96" t="s">
        <v>16</v>
      </c>
      <c r="I16" s="96"/>
      <c r="J16" s="96"/>
      <c r="K16" s="96"/>
    </row>
    <row r="17" spans="2:11" x14ac:dyDescent="0.3">
      <c r="H17" s="96" t="s">
        <v>25</v>
      </c>
      <c r="I17" s="96"/>
      <c r="J17" s="96"/>
      <c r="K17" s="96"/>
    </row>
    <row r="18" spans="2:11" ht="33" customHeight="1" x14ac:dyDescent="0.3"/>
    <row r="21" spans="2:11" x14ac:dyDescent="0.3">
      <c r="H21" s="96" t="s">
        <v>26</v>
      </c>
      <c r="I21" s="96"/>
      <c r="J21" s="96"/>
      <c r="K21" s="96"/>
    </row>
    <row r="22" spans="2:11" x14ac:dyDescent="0.3">
      <c r="H22" s="96"/>
      <c r="I22" s="96"/>
      <c r="J22" s="96"/>
      <c r="K22" s="96"/>
    </row>
    <row r="23" spans="2:11" x14ac:dyDescent="0.3">
      <c r="B23" s="2"/>
    </row>
    <row r="24" spans="2:11" x14ac:dyDescent="0.3">
      <c r="B24" s="2"/>
    </row>
    <row r="25" spans="2:11" x14ac:dyDescent="0.3">
      <c r="B25" s="2"/>
    </row>
    <row r="27" spans="2:11" x14ac:dyDescent="0.3">
      <c r="D27" s="88"/>
      <c r="E27" s="88"/>
      <c r="F27" s="88"/>
      <c r="G27" s="88"/>
    </row>
  </sheetData>
  <mergeCells count="25">
    <mergeCell ref="A14:B14"/>
    <mergeCell ref="A1:B1"/>
    <mergeCell ref="C1:K1"/>
    <mergeCell ref="A2:B2"/>
    <mergeCell ref="C2:K2"/>
    <mergeCell ref="A4:K4"/>
    <mergeCell ref="A6:A7"/>
    <mergeCell ref="B6:B7"/>
    <mergeCell ref="C6:C7"/>
    <mergeCell ref="J5:K5"/>
    <mergeCell ref="D27:G27"/>
    <mergeCell ref="J6:J7"/>
    <mergeCell ref="K6:K7"/>
    <mergeCell ref="F6:F7"/>
    <mergeCell ref="K9:K10"/>
    <mergeCell ref="K12:K13"/>
    <mergeCell ref="D6:D7"/>
    <mergeCell ref="G6:G7"/>
    <mergeCell ref="H6:I6"/>
    <mergeCell ref="H15:K15"/>
    <mergeCell ref="H16:K16"/>
    <mergeCell ref="H17:K17"/>
    <mergeCell ref="H21:K21"/>
    <mergeCell ref="H22:K22"/>
    <mergeCell ref="E6:E7"/>
  </mergeCells>
  <pageMargins left="0.5" right="0" top="0.25" bottom="0.25" header="0.3" footer="0.3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90" zoomScaleNormal="90" workbookViewId="0">
      <selection activeCell="E13" sqref="E13"/>
    </sheetView>
  </sheetViews>
  <sheetFormatPr defaultRowHeight="18.75" x14ac:dyDescent="0.3"/>
  <cols>
    <col min="1" max="1" width="4.5703125" style="1" customWidth="1"/>
    <col min="2" max="2" width="29.7109375" style="1" customWidth="1"/>
    <col min="3" max="3" width="10.28515625" style="1" customWidth="1"/>
    <col min="4" max="4" width="6.42578125" style="39" customWidth="1"/>
    <col min="5" max="5" width="9" style="39" customWidth="1"/>
    <col min="6" max="6" width="14.140625" style="1" customWidth="1"/>
    <col min="7" max="7" width="15.7109375" style="1" customWidth="1"/>
    <col min="8" max="8" width="16" style="1" customWidth="1"/>
    <col min="9" max="9" width="15.42578125" style="1" customWidth="1"/>
    <col min="10" max="10" width="12.42578125" style="1" customWidth="1"/>
    <col min="11" max="11" width="14.140625" style="1" customWidth="1"/>
    <col min="12" max="12" width="9.140625" style="1"/>
    <col min="13" max="13" width="22.28515625" style="1" customWidth="1"/>
    <col min="14" max="256" width="9.140625" style="1"/>
    <col min="257" max="257" width="4.5703125" style="1" customWidth="1"/>
    <col min="258" max="258" width="29.7109375" style="1" customWidth="1"/>
    <col min="259" max="259" width="10.28515625" style="1" customWidth="1"/>
    <col min="260" max="260" width="6.42578125" style="1" customWidth="1"/>
    <col min="261" max="261" width="9" style="1" customWidth="1"/>
    <col min="262" max="262" width="14.140625" style="1" customWidth="1"/>
    <col min="263" max="263" width="15.7109375" style="1" customWidth="1"/>
    <col min="264" max="264" width="16" style="1" customWidth="1"/>
    <col min="265" max="265" width="15.42578125" style="1" customWidth="1"/>
    <col min="266" max="266" width="12.42578125" style="1" customWidth="1"/>
    <col min="267" max="267" width="14.140625" style="1" customWidth="1"/>
    <col min="268" max="268" width="9.140625" style="1"/>
    <col min="269" max="269" width="22.28515625" style="1" customWidth="1"/>
    <col min="270" max="512" width="9.140625" style="1"/>
    <col min="513" max="513" width="4.5703125" style="1" customWidth="1"/>
    <col min="514" max="514" width="29.7109375" style="1" customWidth="1"/>
    <col min="515" max="515" width="10.28515625" style="1" customWidth="1"/>
    <col min="516" max="516" width="6.42578125" style="1" customWidth="1"/>
    <col min="517" max="517" width="9" style="1" customWidth="1"/>
    <col min="518" max="518" width="14.140625" style="1" customWidth="1"/>
    <col min="519" max="519" width="15.7109375" style="1" customWidth="1"/>
    <col min="520" max="520" width="16" style="1" customWidth="1"/>
    <col min="521" max="521" width="15.42578125" style="1" customWidth="1"/>
    <col min="522" max="522" width="12.42578125" style="1" customWidth="1"/>
    <col min="523" max="523" width="14.140625" style="1" customWidth="1"/>
    <col min="524" max="524" width="9.140625" style="1"/>
    <col min="525" max="525" width="22.28515625" style="1" customWidth="1"/>
    <col min="526" max="768" width="9.140625" style="1"/>
    <col min="769" max="769" width="4.5703125" style="1" customWidth="1"/>
    <col min="770" max="770" width="29.7109375" style="1" customWidth="1"/>
    <col min="771" max="771" width="10.28515625" style="1" customWidth="1"/>
    <col min="772" max="772" width="6.42578125" style="1" customWidth="1"/>
    <col min="773" max="773" width="9" style="1" customWidth="1"/>
    <col min="774" max="774" width="14.140625" style="1" customWidth="1"/>
    <col min="775" max="775" width="15.7109375" style="1" customWidth="1"/>
    <col min="776" max="776" width="16" style="1" customWidth="1"/>
    <col min="777" max="777" width="15.42578125" style="1" customWidth="1"/>
    <col min="778" max="778" width="12.42578125" style="1" customWidth="1"/>
    <col min="779" max="779" width="14.140625" style="1" customWidth="1"/>
    <col min="780" max="780" width="9.140625" style="1"/>
    <col min="781" max="781" width="22.28515625" style="1" customWidth="1"/>
    <col min="782" max="1024" width="9.140625" style="1"/>
    <col min="1025" max="1025" width="4.5703125" style="1" customWidth="1"/>
    <col min="1026" max="1026" width="29.7109375" style="1" customWidth="1"/>
    <col min="1027" max="1027" width="10.28515625" style="1" customWidth="1"/>
    <col min="1028" max="1028" width="6.42578125" style="1" customWidth="1"/>
    <col min="1029" max="1029" width="9" style="1" customWidth="1"/>
    <col min="1030" max="1030" width="14.140625" style="1" customWidth="1"/>
    <col min="1031" max="1031" width="15.7109375" style="1" customWidth="1"/>
    <col min="1032" max="1032" width="16" style="1" customWidth="1"/>
    <col min="1033" max="1033" width="15.42578125" style="1" customWidth="1"/>
    <col min="1034" max="1034" width="12.42578125" style="1" customWidth="1"/>
    <col min="1035" max="1035" width="14.140625" style="1" customWidth="1"/>
    <col min="1036" max="1036" width="9.140625" style="1"/>
    <col min="1037" max="1037" width="22.28515625" style="1" customWidth="1"/>
    <col min="1038" max="1280" width="9.140625" style="1"/>
    <col min="1281" max="1281" width="4.5703125" style="1" customWidth="1"/>
    <col min="1282" max="1282" width="29.7109375" style="1" customWidth="1"/>
    <col min="1283" max="1283" width="10.28515625" style="1" customWidth="1"/>
    <col min="1284" max="1284" width="6.42578125" style="1" customWidth="1"/>
    <col min="1285" max="1285" width="9" style="1" customWidth="1"/>
    <col min="1286" max="1286" width="14.140625" style="1" customWidth="1"/>
    <col min="1287" max="1287" width="15.7109375" style="1" customWidth="1"/>
    <col min="1288" max="1288" width="16" style="1" customWidth="1"/>
    <col min="1289" max="1289" width="15.42578125" style="1" customWidth="1"/>
    <col min="1290" max="1290" width="12.42578125" style="1" customWidth="1"/>
    <col min="1291" max="1291" width="14.140625" style="1" customWidth="1"/>
    <col min="1292" max="1292" width="9.140625" style="1"/>
    <col min="1293" max="1293" width="22.28515625" style="1" customWidth="1"/>
    <col min="1294" max="1536" width="9.140625" style="1"/>
    <col min="1537" max="1537" width="4.5703125" style="1" customWidth="1"/>
    <col min="1538" max="1538" width="29.7109375" style="1" customWidth="1"/>
    <col min="1539" max="1539" width="10.28515625" style="1" customWidth="1"/>
    <col min="1540" max="1540" width="6.42578125" style="1" customWidth="1"/>
    <col min="1541" max="1541" width="9" style="1" customWidth="1"/>
    <col min="1542" max="1542" width="14.140625" style="1" customWidth="1"/>
    <col min="1543" max="1543" width="15.7109375" style="1" customWidth="1"/>
    <col min="1544" max="1544" width="16" style="1" customWidth="1"/>
    <col min="1545" max="1545" width="15.42578125" style="1" customWidth="1"/>
    <col min="1546" max="1546" width="12.42578125" style="1" customWidth="1"/>
    <col min="1547" max="1547" width="14.140625" style="1" customWidth="1"/>
    <col min="1548" max="1548" width="9.140625" style="1"/>
    <col min="1549" max="1549" width="22.28515625" style="1" customWidth="1"/>
    <col min="1550" max="1792" width="9.140625" style="1"/>
    <col min="1793" max="1793" width="4.5703125" style="1" customWidth="1"/>
    <col min="1794" max="1794" width="29.7109375" style="1" customWidth="1"/>
    <col min="1795" max="1795" width="10.28515625" style="1" customWidth="1"/>
    <col min="1796" max="1796" width="6.42578125" style="1" customWidth="1"/>
    <col min="1797" max="1797" width="9" style="1" customWidth="1"/>
    <col min="1798" max="1798" width="14.140625" style="1" customWidth="1"/>
    <col min="1799" max="1799" width="15.7109375" style="1" customWidth="1"/>
    <col min="1800" max="1800" width="16" style="1" customWidth="1"/>
    <col min="1801" max="1801" width="15.42578125" style="1" customWidth="1"/>
    <col min="1802" max="1802" width="12.42578125" style="1" customWidth="1"/>
    <col min="1803" max="1803" width="14.140625" style="1" customWidth="1"/>
    <col min="1804" max="1804" width="9.140625" style="1"/>
    <col min="1805" max="1805" width="22.28515625" style="1" customWidth="1"/>
    <col min="1806" max="2048" width="9.140625" style="1"/>
    <col min="2049" max="2049" width="4.5703125" style="1" customWidth="1"/>
    <col min="2050" max="2050" width="29.7109375" style="1" customWidth="1"/>
    <col min="2051" max="2051" width="10.28515625" style="1" customWidth="1"/>
    <col min="2052" max="2052" width="6.42578125" style="1" customWidth="1"/>
    <col min="2053" max="2053" width="9" style="1" customWidth="1"/>
    <col min="2054" max="2054" width="14.140625" style="1" customWidth="1"/>
    <col min="2055" max="2055" width="15.7109375" style="1" customWidth="1"/>
    <col min="2056" max="2056" width="16" style="1" customWidth="1"/>
    <col min="2057" max="2057" width="15.42578125" style="1" customWidth="1"/>
    <col min="2058" max="2058" width="12.42578125" style="1" customWidth="1"/>
    <col min="2059" max="2059" width="14.140625" style="1" customWidth="1"/>
    <col min="2060" max="2060" width="9.140625" style="1"/>
    <col min="2061" max="2061" width="22.28515625" style="1" customWidth="1"/>
    <col min="2062" max="2304" width="9.140625" style="1"/>
    <col min="2305" max="2305" width="4.5703125" style="1" customWidth="1"/>
    <col min="2306" max="2306" width="29.7109375" style="1" customWidth="1"/>
    <col min="2307" max="2307" width="10.28515625" style="1" customWidth="1"/>
    <col min="2308" max="2308" width="6.42578125" style="1" customWidth="1"/>
    <col min="2309" max="2309" width="9" style="1" customWidth="1"/>
    <col min="2310" max="2310" width="14.140625" style="1" customWidth="1"/>
    <col min="2311" max="2311" width="15.7109375" style="1" customWidth="1"/>
    <col min="2312" max="2312" width="16" style="1" customWidth="1"/>
    <col min="2313" max="2313" width="15.42578125" style="1" customWidth="1"/>
    <col min="2314" max="2314" width="12.42578125" style="1" customWidth="1"/>
    <col min="2315" max="2315" width="14.140625" style="1" customWidth="1"/>
    <col min="2316" max="2316" width="9.140625" style="1"/>
    <col min="2317" max="2317" width="22.28515625" style="1" customWidth="1"/>
    <col min="2318" max="2560" width="9.140625" style="1"/>
    <col min="2561" max="2561" width="4.5703125" style="1" customWidth="1"/>
    <col min="2562" max="2562" width="29.7109375" style="1" customWidth="1"/>
    <col min="2563" max="2563" width="10.28515625" style="1" customWidth="1"/>
    <col min="2564" max="2564" width="6.42578125" style="1" customWidth="1"/>
    <col min="2565" max="2565" width="9" style="1" customWidth="1"/>
    <col min="2566" max="2566" width="14.140625" style="1" customWidth="1"/>
    <col min="2567" max="2567" width="15.7109375" style="1" customWidth="1"/>
    <col min="2568" max="2568" width="16" style="1" customWidth="1"/>
    <col min="2569" max="2569" width="15.42578125" style="1" customWidth="1"/>
    <col min="2570" max="2570" width="12.42578125" style="1" customWidth="1"/>
    <col min="2571" max="2571" width="14.140625" style="1" customWidth="1"/>
    <col min="2572" max="2572" width="9.140625" style="1"/>
    <col min="2573" max="2573" width="22.28515625" style="1" customWidth="1"/>
    <col min="2574" max="2816" width="9.140625" style="1"/>
    <col min="2817" max="2817" width="4.5703125" style="1" customWidth="1"/>
    <col min="2818" max="2818" width="29.7109375" style="1" customWidth="1"/>
    <col min="2819" max="2819" width="10.28515625" style="1" customWidth="1"/>
    <col min="2820" max="2820" width="6.42578125" style="1" customWidth="1"/>
    <col min="2821" max="2821" width="9" style="1" customWidth="1"/>
    <col min="2822" max="2822" width="14.140625" style="1" customWidth="1"/>
    <col min="2823" max="2823" width="15.7109375" style="1" customWidth="1"/>
    <col min="2824" max="2824" width="16" style="1" customWidth="1"/>
    <col min="2825" max="2825" width="15.42578125" style="1" customWidth="1"/>
    <col min="2826" max="2826" width="12.42578125" style="1" customWidth="1"/>
    <col min="2827" max="2827" width="14.140625" style="1" customWidth="1"/>
    <col min="2828" max="2828" width="9.140625" style="1"/>
    <col min="2829" max="2829" width="22.28515625" style="1" customWidth="1"/>
    <col min="2830" max="3072" width="9.140625" style="1"/>
    <col min="3073" max="3073" width="4.5703125" style="1" customWidth="1"/>
    <col min="3074" max="3074" width="29.7109375" style="1" customWidth="1"/>
    <col min="3075" max="3075" width="10.28515625" style="1" customWidth="1"/>
    <col min="3076" max="3076" width="6.42578125" style="1" customWidth="1"/>
    <col min="3077" max="3077" width="9" style="1" customWidth="1"/>
    <col min="3078" max="3078" width="14.140625" style="1" customWidth="1"/>
    <col min="3079" max="3079" width="15.7109375" style="1" customWidth="1"/>
    <col min="3080" max="3080" width="16" style="1" customWidth="1"/>
    <col min="3081" max="3081" width="15.42578125" style="1" customWidth="1"/>
    <col min="3082" max="3082" width="12.42578125" style="1" customWidth="1"/>
    <col min="3083" max="3083" width="14.140625" style="1" customWidth="1"/>
    <col min="3084" max="3084" width="9.140625" style="1"/>
    <col min="3085" max="3085" width="22.28515625" style="1" customWidth="1"/>
    <col min="3086" max="3328" width="9.140625" style="1"/>
    <col min="3329" max="3329" width="4.5703125" style="1" customWidth="1"/>
    <col min="3330" max="3330" width="29.7109375" style="1" customWidth="1"/>
    <col min="3331" max="3331" width="10.28515625" style="1" customWidth="1"/>
    <col min="3332" max="3332" width="6.42578125" style="1" customWidth="1"/>
    <col min="3333" max="3333" width="9" style="1" customWidth="1"/>
    <col min="3334" max="3334" width="14.140625" style="1" customWidth="1"/>
    <col min="3335" max="3335" width="15.7109375" style="1" customWidth="1"/>
    <col min="3336" max="3336" width="16" style="1" customWidth="1"/>
    <col min="3337" max="3337" width="15.42578125" style="1" customWidth="1"/>
    <col min="3338" max="3338" width="12.42578125" style="1" customWidth="1"/>
    <col min="3339" max="3339" width="14.140625" style="1" customWidth="1"/>
    <col min="3340" max="3340" width="9.140625" style="1"/>
    <col min="3341" max="3341" width="22.28515625" style="1" customWidth="1"/>
    <col min="3342" max="3584" width="9.140625" style="1"/>
    <col min="3585" max="3585" width="4.5703125" style="1" customWidth="1"/>
    <col min="3586" max="3586" width="29.7109375" style="1" customWidth="1"/>
    <col min="3587" max="3587" width="10.28515625" style="1" customWidth="1"/>
    <col min="3588" max="3588" width="6.42578125" style="1" customWidth="1"/>
    <col min="3589" max="3589" width="9" style="1" customWidth="1"/>
    <col min="3590" max="3590" width="14.140625" style="1" customWidth="1"/>
    <col min="3591" max="3591" width="15.7109375" style="1" customWidth="1"/>
    <col min="3592" max="3592" width="16" style="1" customWidth="1"/>
    <col min="3593" max="3593" width="15.42578125" style="1" customWidth="1"/>
    <col min="3594" max="3594" width="12.42578125" style="1" customWidth="1"/>
    <col min="3595" max="3595" width="14.140625" style="1" customWidth="1"/>
    <col min="3596" max="3596" width="9.140625" style="1"/>
    <col min="3597" max="3597" width="22.28515625" style="1" customWidth="1"/>
    <col min="3598" max="3840" width="9.140625" style="1"/>
    <col min="3841" max="3841" width="4.5703125" style="1" customWidth="1"/>
    <col min="3842" max="3842" width="29.7109375" style="1" customWidth="1"/>
    <col min="3843" max="3843" width="10.28515625" style="1" customWidth="1"/>
    <col min="3844" max="3844" width="6.42578125" style="1" customWidth="1"/>
    <col min="3845" max="3845" width="9" style="1" customWidth="1"/>
    <col min="3846" max="3846" width="14.140625" style="1" customWidth="1"/>
    <col min="3847" max="3847" width="15.7109375" style="1" customWidth="1"/>
    <col min="3848" max="3848" width="16" style="1" customWidth="1"/>
    <col min="3849" max="3849" width="15.42578125" style="1" customWidth="1"/>
    <col min="3850" max="3850" width="12.42578125" style="1" customWidth="1"/>
    <col min="3851" max="3851" width="14.140625" style="1" customWidth="1"/>
    <col min="3852" max="3852" width="9.140625" style="1"/>
    <col min="3853" max="3853" width="22.28515625" style="1" customWidth="1"/>
    <col min="3854" max="4096" width="9.140625" style="1"/>
    <col min="4097" max="4097" width="4.5703125" style="1" customWidth="1"/>
    <col min="4098" max="4098" width="29.7109375" style="1" customWidth="1"/>
    <col min="4099" max="4099" width="10.28515625" style="1" customWidth="1"/>
    <col min="4100" max="4100" width="6.42578125" style="1" customWidth="1"/>
    <col min="4101" max="4101" width="9" style="1" customWidth="1"/>
    <col min="4102" max="4102" width="14.140625" style="1" customWidth="1"/>
    <col min="4103" max="4103" width="15.7109375" style="1" customWidth="1"/>
    <col min="4104" max="4104" width="16" style="1" customWidth="1"/>
    <col min="4105" max="4105" width="15.42578125" style="1" customWidth="1"/>
    <col min="4106" max="4106" width="12.42578125" style="1" customWidth="1"/>
    <col min="4107" max="4107" width="14.140625" style="1" customWidth="1"/>
    <col min="4108" max="4108" width="9.140625" style="1"/>
    <col min="4109" max="4109" width="22.28515625" style="1" customWidth="1"/>
    <col min="4110" max="4352" width="9.140625" style="1"/>
    <col min="4353" max="4353" width="4.5703125" style="1" customWidth="1"/>
    <col min="4354" max="4354" width="29.7109375" style="1" customWidth="1"/>
    <col min="4355" max="4355" width="10.28515625" style="1" customWidth="1"/>
    <col min="4356" max="4356" width="6.42578125" style="1" customWidth="1"/>
    <col min="4357" max="4357" width="9" style="1" customWidth="1"/>
    <col min="4358" max="4358" width="14.140625" style="1" customWidth="1"/>
    <col min="4359" max="4359" width="15.7109375" style="1" customWidth="1"/>
    <col min="4360" max="4360" width="16" style="1" customWidth="1"/>
    <col min="4361" max="4361" width="15.42578125" style="1" customWidth="1"/>
    <col min="4362" max="4362" width="12.42578125" style="1" customWidth="1"/>
    <col min="4363" max="4363" width="14.140625" style="1" customWidth="1"/>
    <col min="4364" max="4364" width="9.140625" style="1"/>
    <col min="4365" max="4365" width="22.28515625" style="1" customWidth="1"/>
    <col min="4366" max="4608" width="9.140625" style="1"/>
    <col min="4609" max="4609" width="4.5703125" style="1" customWidth="1"/>
    <col min="4610" max="4610" width="29.7109375" style="1" customWidth="1"/>
    <col min="4611" max="4611" width="10.28515625" style="1" customWidth="1"/>
    <col min="4612" max="4612" width="6.42578125" style="1" customWidth="1"/>
    <col min="4613" max="4613" width="9" style="1" customWidth="1"/>
    <col min="4614" max="4614" width="14.140625" style="1" customWidth="1"/>
    <col min="4615" max="4615" width="15.7109375" style="1" customWidth="1"/>
    <col min="4616" max="4616" width="16" style="1" customWidth="1"/>
    <col min="4617" max="4617" width="15.42578125" style="1" customWidth="1"/>
    <col min="4618" max="4618" width="12.42578125" style="1" customWidth="1"/>
    <col min="4619" max="4619" width="14.140625" style="1" customWidth="1"/>
    <col min="4620" max="4620" width="9.140625" style="1"/>
    <col min="4621" max="4621" width="22.28515625" style="1" customWidth="1"/>
    <col min="4622" max="4864" width="9.140625" style="1"/>
    <col min="4865" max="4865" width="4.5703125" style="1" customWidth="1"/>
    <col min="4866" max="4866" width="29.7109375" style="1" customWidth="1"/>
    <col min="4867" max="4867" width="10.28515625" style="1" customWidth="1"/>
    <col min="4868" max="4868" width="6.42578125" style="1" customWidth="1"/>
    <col min="4869" max="4869" width="9" style="1" customWidth="1"/>
    <col min="4870" max="4870" width="14.140625" style="1" customWidth="1"/>
    <col min="4871" max="4871" width="15.7109375" style="1" customWidth="1"/>
    <col min="4872" max="4872" width="16" style="1" customWidth="1"/>
    <col min="4873" max="4873" width="15.42578125" style="1" customWidth="1"/>
    <col min="4874" max="4874" width="12.42578125" style="1" customWidth="1"/>
    <col min="4875" max="4875" width="14.140625" style="1" customWidth="1"/>
    <col min="4876" max="4876" width="9.140625" style="1"/>
    <col min="4877" max="4877" width="22.28515625" style="1" customWidth="1"/>
    <col min="4878" max="5120" width="9.140625" style="1"/>
    <col min="5121" max="5121" width="4.5703125" style="1" customWidth="1"/>
    <col min="5122" max="5122" width="29.7109375" style="1" customWidth="1"/>
    <col min="5123" max="5123" width="10.28515625" style="1" customWidth="1"/>
    <col min="5124" max="5124" width="6.42578125" style="1" customWidth="1"/>
    <col min="5125" max="5125" width="9" style="1" customWidth="1"/>
    <col min="5126" max="5126" width="14.140625" style="1" customWidth="1"/>
    <col min="5127" max="5127" width="15.7109375" style="1" customWidth="1"/>
    <col min="5128" max="5128" width="16" style="1" customWidth="1"/>
    <col min="5129" max="5129" width="15.42578125" style="1" customWidth="1"/>
    <col min="5130" max="5130" width="12.42578125" style="1" customWidth="1"/>
    <col min="5131" max="5131" width="14.140625" style="1" customWidth="1"/>
    <col min="5132" max="5132" width="9.140625" style="1"/>
    <col min="5133" max="5133" width="22.28515625" style="1" customWidth="1"/>
    <col min="5134" max="5376" width="9.140625" style="1"/>
    <col min="5377" max="5377" width="4.5703125" style="1" customWidth="1"/>
    <col min="5378" max="5378" width="29.7109375" style="1" customWidth="1"/>
    <col min="5379" max="5379" width="10.28515625" style="1" customWidth="1"/>
    <col min="5380" max="5380" width="6.42578125" style="1" customWidth="1"/>
    <col min="5381" max="5381" width="9" style="1" customWidth="1"/>
    <col min="5382" max="5382" width="14.140625" style="1" customWidth="1"/>
    <col min="5383" max="5383" width="15.7109375" style="1" customWidth="1"/>
    <col min="5384" max="5384" width="16" style="1" customWidth="1"/>
    <col min="5385" max="5385" width="15.42578125" style="1" customWidth="1"/>
    <col min="5386" max="5386" width="12.42578125" style="1" customWidth="1"/>
    <col min="5387" max="5387" width="14.140625" style="1" customWidth="1"/>
    <col min="5388" max="5388" width="9.140625" style="1"/>
    <col min="5389" max="5389" width="22.28515625" style="1" customWidth="1"/>
    <col min="5390" max="5632" width="9.140625" style="1"/>
    <col min="5633" max="5633" width="4.5703125" style="1" customWidth="1"/>
    <col min="5634" max="5634" width="29.7109375" style="1" customWidth="1"/>
    <col min="5635" max="5635" width="10.28515625" style="1" customWidth="1"/>
    <col min="5636" max="5636" width="6.42578125" style="1" customWidth="1"/>
    <col min="5637" max="5637" width="9" style="1" customWidth="1"/>
    <col min="5638" max="5638" width="14.140625" style="1" customWidth="1"/>
    <col min="5639" max="5639" width="15.7109375" style="1" customWidth="1"/>
    <col min="5640" max="5640" width="16" style="1" customWidth="1"/>
    <col min="5641" max="5641" width="15.42578125" style="1" customWidth="1"/>
    <col min="5642" max="5642" width="12.42578125" style="1" customWidth="1"/>
    <col min="5643" max="5643" width="14.140625" style="1" customWidth="1"/>
    <col min="5644" max="5644" width="9.140625" style="1"/>
    <col min="5645" max="5645" width="22.28515625" style="1" customWidth="1"/>
    <col min="5646" max="5888" width="9.140625" style="1"/>
    <col min="5889" max="5889" width="4.5703125" style="1" customWidth="1"/>
    <col min="5890" max="5890" width="29.7109375" style="1" customWidth="1"/>
    <col min="5891" max="5891" width="10.28515625" style="1" customWidth="1"/>
    <col min="5892" max="5892" width="6.42578125" style="1" customWidth="1"/>
    <col min="5893" max="5893" width="9" style="1" customWidth="1"/>
    <col min="5894" max="5894" width="14.140625" style="1" customWidth="1"/>
    <col min="5895" max="5895" width="15.7109375" style="1" customWidth="1"/>
    <col min="5896" max="5896" width="16" style="1" customWidth="1"/>
    <col min="5897" max="5897" width="15.42578125" style="1" customWidth="1"/>
    <col min="5898" max="5898" width="12.42578125" style="1" customWidth="1"/>
    <col min="5899" max="5899" width="14.140625" style="1" customWidth="1"/>
    <col min="5900" max="5900" width="9.140625" style="1"/>
    <col min="5901" max="5901" width="22.28515625" style="1" customWidth="1"/>
    <col min="5902" max="6144" width="9.140625" style="1"/>
    <col min="6145" max="6145" width="4.5703125" style="1" customWidth="1"/>
    <col min="6146" max="6146" width="29.7109375" style="1" customWidth="1"/>
    <col min="6147" max="6147" width="10.28515625" style="1" customWidth="1"/>
    <col min="6148" max="6148" width="6.42578125" style="1" customWidth="1"/>
    <col min="6149" max="6149" width="9" style="1" customWidth="1"/>
    <col min="6150" max="6150" width="14.140625" style="1" customWidth="1"/>
    <col min="6151" max="6151" width="15.7109375" style="1" customWidth="1"/>
    <col min="6152" max="6152" width="16" style="1" customWidth="1"/>
    <col min="6153" max="6153" width="15.42578125" style="1" customWidth="1"/>
    <col min="6154" max="6154" width="12.42578125" style="1" customWidth="1"/>
    <col min="6155" max="6155" width="14.140625" style="1" customWidth="1"/>
    <col min="6156" max="6156" width="9.140625" style="1"/>
    <col min="6157" max="6157" width="22.28515625" style="1" customWidth="1"/>
    <col min="6158" max="6400" width="9.140625" style="1"/>
    <col min="6401" max="6401" width="4.5703125" style="1" customWidth="1"/>
    <col min="6402" max="6402" width="29.7109375" style="1" customWidth="1"/>
    <col min="6403" max="6403" width="10.28515625" style="1" customWidth="1"/>
    <col min="6404" max="6404" width="6.42578125" style="1" customWidth="1"/>
    <col min="6405" max="6405" width="9" style="1" customWidth="1"/>
    <col min="6406" max="6406" width="14.140625" style="1" customWidth="1"/>
    <col min="6407" max="6407" width="15.7109375" style="1" customWidth="1"/>
    <col min="6408" max="6408" width="16" style="1" customWidth="1"/>
    <col min="6409" max="6409" width="15.42578125" style="1" customWidth="1"/>
    <col min="6410" max="6410" width="12.42578125" style="1" customWidth="1"/>
    <col min="6411" max="6411" width="14.140625" style="1" customWidth="1"/>
    <col min="6412" max="6412" width="9.140625" style="1"/>
    <col min="6413" max="6413" width="22.28515625" style="1" customWidth="1"/>
    <col min="6414" max="6656" width="9.140625" style="1"/>
    <col min="6657" max="6657" width="4.5703125" style="1" customWidth="1"/>
    <col min="6658" max="6658" width="29.7109375" style="1" customWidth="1"/>
    <col min="6659" max="6659" width="10.28515625" style="1" customWidth="1"/>
    <col min="6660" max="6660" width="6.42578125" style="1" customWidth="1"/>
    <col min="6661" max="6661" width="9" style="1" customWidth="1"/>
    <col min="6662" max="6662" width="14.140625" style="1" customWidth="1"/>
    <col min="6663" max="6663" width="15.7109375" style="1" customWidth="1"/>
    <col min="6664" max="6664" width="16" style="1" customWidth="1"/>
    <col min="6665" max="6665" width="15.42578125" style="1" customWidth="1"/>
    <col min="6666" max="6666" width="12.42578125" style="1" customWidth="1"/>
    <col min="6667" max="6667" width="14.140625" style="1" customWidth="1"/>
    <col min="6668" max="6668" width="9.140625" style="1"/>
    <col min="6669" max="6669" width="22.28515625" style="1" customWidth="1"/>
    <col min="6670" max="6912" width="9.140625" style="1"/>
    <col min="6913" max="6913" width="4.5703125" style="1" customWidth="1"/>
    <col min="6914" max="6914" width="29.7109375" style="1" customWidth="1"/>
    <col min="6915" max="6915" width="10.28515625" style="1" customWidth="1"/>
    <col min="6916" max="6916" width="6.42578125" style="1" customWidth="1"/>
    <col min="6917" max="6917" width="9" style="1" customWidth="1"/>
    <col min="6918" max="6918" width="14.140625" style="1" customWidth="1"/>
    <col min="6919" max="6919" width="15.7109375" style="1" customWidth="1"/>
    <col min="6920" max="6920" width="16" style="1" customWidth="1"/>
    <col min="6921" max="6921" width="15.42578125" style="1" customWidth="1"/>
    <col min="6922" max="6922" width="12.42578125" style="1" customWidth="1"/>
    <col min="6923" max="6923" width="14.140625" style="1" customWidth="1"/>
    <col min="6924" max="6924" width="9.140625" style="1"/>
    <col min="6925" max="6925" width="22.28515625" style="1" customWidth="1"/>
    <col min="6926" max="7168" width="9.140625" style="1"/>
    <col min="7169" max="7169" width="4.5703125" style="1" customWidth="1"/>
    <col min="7170" max="7170" width="29.7109375" style="1" customWidth="1"/>
    <col min="7171" max="7171" width="10.28515625" style="1" customWidth="1"/>
    <col min="7172" max="7172" width="6.42578125" style="1" customWidth="1"/>
    <col min="7173" max="7173" width="9" style="1" customWidth="1"/>
    <col min="7174" max="7174" width="14.140625" style="1" customWidth="1"/>
    <col min="7175" max="7175" width="15.7109375" style="1" customWidth="1"/>
    <col min="7176" max="7176" width="16" style="1" customWidth="1"/>
    <col min="7177" max="7177" width="15.42578125" style="1" customWidth="1"/>
    <col min="7178" max="7178" width="12.42578125" style="1" customWidth="1"/>
    <col min="7179" max="7179" width="14.140625" style="1" customWidth="1"/>
    <col min="7180" max="7180" width="9.140625" style="1"/>
    <col min="7181" max="7181" width="22.28515625" style="1" customWidth="1"/>
    <col min="7182" max="7424" width="9.140625" style="1"/>
    <col min="7425" max="7425" width="4.5703125" style="1" customWidth="1"/>
    <col min="7426" max="7426" width="29.7109375" style="1" customWidth="1"/>
    <col min="7427" max="7427" width="10.28515625" style="1" customWidth="1"/>
    <col min="7428" max="7428" width="6.42578125" style="1" customWidth="1"/>
    <col min="7429" max="7429" width="9" style="1" customWidth="1"/>
    <col min="7430" max="7430" width="14.140625" style="1" customWidth="1"/>
    <col min="7431" max="7431" width="15.7109375" style="1" customWidth="1"/>
    <col min="7432" max="7432" width="16" style="1" customWidth="1"/>
    <col min="7433" max="7433" width="15.42578125" style="1" customWidth="1"/>
    <col min="7434" max="7434" width="12.42578125" style="1" customWidth="1"/>
    <col min="7435" max="7435" width="14.140625" style="1" customWidth="1"/>
    <col min="7436" max="7436" width="9.140625" style="1"/>
    <col min="7437" max="7437" width="22.28515625" style="1" customWidth="1"/>
    <col min="7438" max="7680" width="9.140625" style="1"/>
    <col min="7681" max="7681" width="4.5703125" style="1" customWidth="1"/>
    <col min="7682" max="7682" width="29.7109375" style="1" customWidth="1"/>
    <col min="7683" max="7683" width="10.28515625" style="1" customWidth="1"/>
    <col min="7684" max="7684" width="6.42578125" style="1" customWidth="1"/>
    <col min="7685" max="7685" width="9" style="1" customWidth="1"/>
    <col min="7686" max="7686" width="14.140625" style="1" customWidth="1"/>
    <col min="7687" max="7687" width="15.7109375" style="1" customWidth="1"/>
    <col min="7688" max="7688" width="16" style="1" customWidth="1"/>
    <col min="7689" max="7689" width="15.42578125" style="1" customWidth="1"/>
    <col min="7690" max="7690" width="12.42578125" style="1" customWidth="1"/>
    <col min="7691" max="7691" width="14.140625" style="1" customWidth="1"/>
    <col min="7692" max="7692" width="9.140625" style="1"/>
    <col min="7693" max="7693" width="22.28515625" style="1" customWidth="1"/>
    <col min="7694" max="7936" width="9.140625" style="1"/>
    <col min="7937" max="7937" width="4.5703125" style="1" customWidth="1"/>
    <col min="7938" max="7938" width="29.7109375" style="1" customWidth="1"/>
    <col min="7939" max="7939" width="10.28515625" style="1" customWidth="1"/>
    <col min="7940" max="7940" width="6.42578125" style="1" customWidth="1"/>
    <col min="7941" max="7941" width="9" style="1" customWidth="1"/>
    <col min="7942" max="7942" width="14.140625" style="1" customWidth="1"/>
    <col min="7943" max="7943" width="15.7109375" style="1" customWidth="1"/>
    <col min="7944" max="7944" width="16" style="1" customWidth="1"/>
    <col min="7945" max="7945" width="15.42578125" style="1" customWidth="1"/>
    <col min="7946" max="7946" width="12.42578125" style="1" customWidth="1"/>
    <col min="7947" max="7947" width="14.140625" style="1" customWidth="1"/>
    <col min="7948" max="7948" width="9.140625" style="1"/>
    <col min="7949" max="7949" width="22.28515625" style="1" customWidth="1"/>
    <col min="7950" max="8192" width="9.140625" style="1"/>
    <col min="8193" max="8193" width="4.5703125" style="1" customWidth="1"/>
    <col min="8194" max="8194" width="29.7109375" style="1" customWidth="1"/>
    <col min="8195" max="8195" width="10.28515625" style="1" customWidth="1"/>
    <col min="8196" max="8196" width="6.42578125" style="1" customWidth="1"/>
    <col min="8197" max="8197" width="9" style="1" customWidth="1"/>
    <col min="8198" max="8198" width="14.140625" style="1" customWidth="1"/>
    <col min="8199" max="8199" width="15.7109375" style="1" customWidth="1"/>
    <col min="8200" max="8200" width="16" style="1" customWidth="1"/>
    <col min="8201" max="8201" width="15.42578125" style="1" customWidth="1"/>
    <col min="8202" max="8202" width="12.42578125" style="1" customWidth="1"/>
    <col min="8203" max="8203" width="14.140625" style="1" customWidth="1"/>
    <col min="8204" max="8204" width="9.140625" style="1"/>
    <col min="8205" max="8205" width="22.28515625" style="1" customWidth="1"/>
    <col min="8206" max="8448" width="9.140625" style="1"/>
    <col min="8449" max="8449" width="4.5703125" style="1" customWidth="1"/>
    <col min="8450" max="8450" width="29.7109375" style="1" customWidth="1"/>
    <col min="8451" max="8451" width="10.28515625" style="1" customWidth="1"/>
    <col min="8452" max="8452" width="6.42578125" style="1" customWidth="1"/>
    <col min="8453" max="8453" width="9" style="1" customWidth="1"/>
    <col min="8454" max="8454" width="14.140625" style="1" customWidth="1"/>
    <col min="8455" max="8455" width="15.7109375" style="1" customWidth="1"/>
    <col min="8456" max="8456" width="16" style="1" customWidth="1"/>
    <col min="8457" max="8457" width="15.42578125" style="1" customWidth="1"/>
    <col min="8458" max="8458" width="12.42578125" style="1" customWidth="1"/>
    <col min="8459" max="8459" width="14.140625" style="1" customWidth="1"/>
    <col min="8460" max="8460" width="9.140625" style="1"/>
    <col min="8461" max="8461" width="22.28515625" style="1" customWidth="1"/>
    <col min="8462" max="8704" width="9.140625" style="1"/>
    <col min="8705" max="8705" width="4.5703125" style="1" customWidth="1"/>
    <col min="8706" max="8706" width="29.7109375" style="1" customWidth="1"/>
    <col min="8707" max="8707" width="10.28515625" style="1" customWidth="1"/>
    <col min="8708" max="8708" width="6.42578125" style="1" customWidth="1"/>
    <col min="8709" max="8709" width="9" style="1" customWidth="1"/>
    <col min="8710" max="8710" width="14.140625" style="1" customWidth="1"/>
    <col min="8711" max="8711" width="15.7109375" style="1" customWidth="1"/>
    <col min="8712" max="8712" width="16" style="1" customWidth="1"/>
    <col min="8713" max="8713" width="15.42578125" style="1" customWidth="1"/>
    <col min="8714" max="8714" width="12.42578125" style="1" customWidth="1"/>
    <col min="8715" max="8715" width="14.140625" style="1" customWidth="1"/>
    <col min="8716" max="8716" width="9.140625" style="1"/>
    <col min="8717" max="8717" width="22.28515625" style="1" customWidth="1"/>
    <col min="8718" max="8960" width="9.140625" style="1"/>
    <col min="8961" max="8961" width="4.5703125" style="1" customWidth="1"/>
    <col min="8962" max="8962" width="29.7109375" style="1" customWidth="1"/>
    <col min="8963" max="8963" width="10.28515625" style="1" customWidth="1"/>
    <col min="8964" max="8964" width="6.42578125" style="1" customWidth="1"/>
    <col min="8965" max="8965" width="9" style="1" customWidth="1"/>
    <col min="8966" max="8966" width="14.140625" style="1" customWidth="1"/>
    <col min="8967" max="8967" width="15.7109375" style="1" customWidth="1"/>
    <col min="8968" max="8968" width="16" style="1" customWidth="1"/>
    <col min="8969" max="8969" width="15.42578125" style="1" customWidth="1"/>
    <col min="8970" max="8970" width="12.42578125" style="1" customWidth="1"/>
    <col min="8971" max="8971" width="14.140625" style="1" customWidth="1"/>
    <col min="8972" max="8972" width="9.140625" style="1"/>
    <col min="8973" max="8973" width="22.28515625" style="1" customWidth="1"/>
    <col min="8974" max="9216" width="9.140625" style="1"/>
    <col min="9217" max="9217" width="4.5703125" style="1" customWidth="1"/>
    <col min="9218" max="9218" width="29.7109375" style="1" customWidth="1"/>
    <col min="9219" max="9219" width="10.28515625" style="1" customWidth="1"/>
    <col min="9220" max="9220" width="6.42578125" style="1" customWidth="1"/>
    <col min="9221" max="9221" width="9" style="1" customWidth="1"/>
    <col min="9222" max="9222" width="14.140625" style="1" customWidth="1"/>
    <col min="9223" max="9223" width="15.7109375" style="1" customWidth="1"/>
    <col min="9224" max="9224" width="16" style="1" customWidth="1"/>
    <col min="9225" max="9225" width="15.42578125" style="1" customWidth="1"/>
    <col min="9226" max="9226" width="12.42578125" style="1" customWidth="1"/>
    <col min="9227" max="9227" width="14.140625" style="1" customWidth="1"/>
    <col min="9228" max="9228" width="9.140625" style="1"/>
    <col min="9229" max="9229" width="22.28515625" style="1" customWidth="1"/>
    <col min="9230" max="9472" width="9.140625" style="1"/>
    <col min="9473" max="9473" width="4.5703125" style="1" customWidth="1"/>
    <col min="9474" max="9474" width="29.7109375" style="1" customWidth="1"/>
    <col min="9475" max="9475" width="10.28515625" style="1" customWidth="1"/>
    <col min="9476" max="9476" width="6.42578125" style="1" customWidth="1"/>
    <col min="9477" max="9477" width="9" style="1" customWidth="1"/>
    <col min="9478" max="9478" width="14.140625" style="1" customWidth="1"/>
    <col min="9479" max="9479" width="15.7109375" style="1" customWidth="1"/>
    <col min="9480" max="9480" width="16" style="1" customWidth="1"/>
    <col min="9481" max="9481" width="15.42578125" style="1" customWidth="1"/>
    <col min="9482" max="9482" width="12.42578125" style="1" customWidth="1"/>
    <col min="9483" max="9483" width="14.140625" style="1" customWidth="1"/>
    <col min="9484" max="9484" width="9.140625" style="1"/>
    <col min="9485" max="9485" width="22.28515625" style="1" customWidth="1"/>
    <col min="9486" max="9728" width="9.140625" style="1"/>
    <col min="9729" max="9729" width="4.5703125" style="1" customWidth="1"/>
    <col min="9730" max="9730" width="29.7109375" style="1" customWidth="1"/>
    <col min="9731" max="9731" width="10.28515625" style="1" customWidth="1"/>
    <col min="9732" max="9732" width="6.42578125" style="1" customWidth="1"/>
    <col min="9733" max="9733" width="9" style="1" customWidth="1"/>
    <col min="9734" max="9734" width="14.140625" style="1" customWidth="1"/>
    <col min="9735" max="9735" width="15.7109375" style="1" customWidth="1"/>
    <col min="9736" max="9736" width="16" style="1" customWidth="1"/>
    <col min="9737" max="9737" width="15.42578125" style="1" customWidth="1"/>
    <col min="9738" max="9738" width="12.42578125" style="1" customWidth="1"/>
    <col min="9739" max="9739" width="14.140625" style="1" customWidth="1"/>
    <col min="9740" max="9740" width="9.140625" style="1"/>
    <col min="9741" max="9741" width="22.28515625" style="1" customWidth="1"/>
    <col min="9742" max="9984" width="9.140625" style="1"/>
    <col min="9985" max="9985" width="4.5703125" style="1" customWidth="1"/>
    <col min="9986" max="9986" width="29.7109375" style="1" customWidth="1"/>
    <col min="9987" max="9987" width="10.28515625" style="1" customWidth="1"/>
    <col min="9988" max="9988" width="6.42578125" style="1" customWidth="1"/>
    <col min="9989" max="9989" width="9" style="1" customWidth="1"/>
    <col min="9990" max="9990" width="14.140625" style="1" customWidth="1"/>
    <col min="9991" max="9991" width="15.7109375" style="1" customWidth="1"/>
    <col min="9992" max="9992" width="16" style="1" customWidth="1"/>
    <col min="9993" max="9993" width="15.42578125" style="1" customWidth="1"/>
    <col min="9994" max="9994" width="12.42578125" style="1" customWidth="1"/>
    <col min="9995" max="9995" width="14.140625" style="1" customWidth="1"/>
    <col min="9996" max="9996" width="9.140625" style="1"/>
    <col min="9997" max="9997" width="22.28515625" style="1" customWidth="1"/>
    <col min="9998" max="10240" width="9.140625" style="1"/>
    <col min="10241" max="10241" width="4.5703125" style="1" customWidth="1"/>
    <col min="10242" max="10242" width="29.7109375" style="1" customWidth="1"/>
    <col min="10243" max="10243" width="10.28515625" style="1" customWidth="1"/>
    <col min="10244" max="10244" width="6.42578125" style="1" customWidth="1"/>
    <col min="10245" max="10245" width="9" style="1" customWidth="1"/>
    <col min="10246" max="10246" width="14.140625" style="1" customWidth="1"/>
    <col min="10247" max="10247" width="15.7109375" style="1" customWidth="1"/>
    <col min="10248" max="10248" width="16" style="1" customWidth="1"/>
    <col min="10249" max="10249" width="15.42578125" style="1" customWidth="1"/>
    <col min="10250" max="10250" width="12.42578125" style="1" customWidth="1"/>
    <col min="10251" max="10251" width="14.140625" style="1" customWidth="1"/>
    <col min="10252" max="10252" width="9.140625" style="1"/>
    <col min="10253" max="10253" width="22.28515625" style="1" customWidth="1"/>
    <col min="10254" max="10496" width="9.140625" style="1"/>
    <col min="10497" max="10497" width="4.5703125" style="1" customWidth="1"/>
    <col min="10498" max="10498" width="29.7109375" style="1" customWidth="1"/>
    <col min="10499" max="10499" width="10.28515625" style="1" customWidth="1"/>
    <col min="10500" max="10500" width="6.42578125" style="1" customWidth="1"/>
    <col min="10501" max="10501" width="9" style="1" customWidth="1"/>
    <col min="10502" max="10502" width="14.140625" style="1" customWidth="1"/>
    <col min="10503" max="10503" width="15.7109375" style="1" customWidth="1"/>
    <col min="10504" max="10504" width="16" style="1" customWidth="1"/>
    <col min="10505" max="10505" width="15.42578125" style="1" customWidth="1"/>
    <col min="10506" max="10506" width="12.42578125" style="1" customWidth="1"/>
    <col min="10507" max="10507" width="14.140625" style="1" customWidth="1"/>
    <col min="10508" max="10508" width="9.140625" style="1"/>
    <col min="10509" max="10509" width="22.28515625" style="1" customWidth="1"/>
    <col min="10510" max="10752" width="9.140625" style="1"/>
    <col min="10753" max="10753" width="4.5703125" style="1" customWidth="1"/>
    <col min="10754" max="10754" width="29.7109375" style="1" customWidth="1"/>
    <col min="10755" max="10755" width="10.28515625" style="1" customWidth="1"/>
    <col min="10756" max="10756" width="6.42578125" style="1" customWidth="1"/>
    <col min="10757" max="10757" width="9" style="1" customWidth="1"/>
    <col min="10758" max="10758" width="14.140625" style="1" customWidth="1"/>
    <col min="10759" max="10759" width="15.7109375" style="1" customWidth="1"/>
    <col min="10760" max="10760" width="16" style="1" customWidth="1"/>
    <col min="10761" max="10761" width="15.42578125" style="1" customWidth="1"/>
    <col min="10762" max="10762" width="12.42578125" style="1" customWidth="1"/>
    <col min="10763" max="10763" width="14.140625" style="1" customWidth="1"/>
    <col min="10764" max="10764" width="9.140625" style="1"/>
    <col min="10765" max="10765" width="22.28515625" style="1" customWidth="1"/>
    <col min="10766" max="11008" width="9.140625" style="1"/>
    <col min="11009" max="11009" width="4.5703125" style="1" customWidth="1"/>
    <col min="11010" max="11010" width="29.7109375" style="1" customWidth="1"/>
    <col min="11011" max="11011" width="10.28515625" style="1" customWidth="1"/>
    <col min="11012" max="11012" width="6.42578125" style="1" customWidth="1"/>
    <col min="11013" max="11013" width="9" style="1" customWidth="1"/>
    <col min="11014" max="11014" width="14.140625" style="1" customWidth="1"/>
    <col min="11015" max="11015" width="15.7109375" style="1" customWidth="1"/>
    <col min="11016" max="11016" width="16" style="1" customWidth="1"/>
    <col min="11017" max="11017" width="15.42578125" style="1" customWidth="1"/>
    <col min="11018" max="11018" width="12.42578125" style="1" customWidth="1"/>
    <col min="11019" max="11019" width="14.140625" style="1" customWidth="1"/>
    <col min="11020" max="11020" width="9.140625" style="1"/>
    <col min="11021" max="11021" width="22.28515625" style="1" customWidth="1"/>
    <col min="11022" max="11264" width="9.140625" style="1"/>
    <col min="11265" max="11265" width="4.5703125" style="1" customWidth="1"/>
    <col min="11266" max="11266" width="29.7109375" style="1" customWidth="1"/>
    <col min="11267" max="11267" width="10.28515625" style="1" customWidth="1"/>
    <col min="11268" max="11268" width="6.42578125" style="1" customWidth="1"/>
    <col min="11269" max="11269" width="9" style="1" customWidth="1"/>
    <col min="11270" max="11270" width="14.140625" style="1" customWidth="1"/>
    <col min="11271" max="11271" width="15.7109375" style="1" customWidth="1"/>
    <col min="11272" max="11272" width="16" style="1" customWidth="1"/>
    <col min="11273" max="11273" width="15.42578125" style="1" customWidth="1"/>
    <col min="11274" max="11274" width="12.42578125" style="1" customWidth="1"/>
    <col min="11275" max="11275" width="14.140625" style="1" customWidth="1"/>
    <col min="11276" max="11276" width="9.140625" style="1"/>
    <col min="11277" max="11277" width="22.28515625" style="1" customWidth="1"/>
    <col min="11278" max="11520" width="9.140625" style="1"/>
    <col min="11521" max="11521" width="4.5703125" style="1" customWidth="1"/>
    <col min="11522" max="11522" width="29.7109375" style="1" customWidth="1"/>
    <col min="11523" max="11523" width="10.28515625" style="1" customWidth="1"/>
    <col min="11524" max="11524" width="6.42578125" style="1" customWidth="1"/>
    <col min="11525" max="11525" width="9" style="1" customWidth="1"/>
    <col min="11526" max="11526" width="14.140625" style="1" customWidth="1"/>
    <col min="11527" max="11527" width="15.7109375" style="1" customWidth="1"/>
    <col min="11528" max="11528" width="16" style="1" customWidth="1"/>
    <col min="11529" max="11529" width="15.42578125" style="1" customWidth="1"/>
    <col min="11530" max="11530" width="12.42578125" style="1" customWidth="1"/>
    <col min="11531" max="11531" width="14.140625" style="1" customWidth="1"/>
    <col min="11532" max="11532" width="9.140625" style="1"/>
    <col min="11533" max="11533" width="22.28515625" style="1" customWidth="1"/>
    <col min="11534" max="11776" width="9.140625" style="1"/>
    <col min="11777" max="11777" width="4.5703125" style="1" customWidth="1"/>
    <col min="11778" max="11778" width="29.7109375" style="1" customWidth="1"/>
    <col min="11779" max="11779" width="10.28515625" style="1" customWidth="1"/>
    <col min="11780" max="11780" width="6.42578125" style="1" customWidth="1"/>
    <col min="11781" max="11781" width="9" style="1" customWidth="1"/>
    <col min="11782" max="11782" width="14.140625" style="1" customWidth="1"/>
    <col min="11783" max="11783" width="15.7109375" style="1" customWidth="1"/>
    <col min="11784" max="11784" width="16" style="1" customWidth="1"/>
    <col min="11785" max="11785" width="15.42578125" style="1" customWidth="1"/>
    <col min="11786" max="11786" width="12.42578125" style="1" customWidth="1"/>
    <col min="11787" max="11787" width="14.140625" style="1" customWidth="1"/>
    <col min="11788" max="11788" width="9.140625" style="1"/>
    <col min="11789" max="11789" width="22.28515625" style="1" customWidth="1"/>
    <col min="11790" max="12032" width="9.140625" style="1"/>
    <col min="12033" max="12033" width="4.5703125" style="1" customWidth="1"/>
    <col min="12034" max="12034" width="29.7109375" style="1" customWidth="1"/>
    <col min="12035" max="12035" width="10.28515625" style="1" customWidth="1"/>
    <col min="12036" max="12036" width="6.42578125" style="1" customWidth="1"/>
    <col min="12037" max="12037" width="9" style="1" customWidth="1"/>
    <col min="12038" max="12038" width="14.140625" style="1" customWidth="1"/>
    <col min="12039" max="12039" width="15.7109375" style="1" customWidth="1"/>
    <col min="12040" max="12040" width="16" style="1" customWidth="1"/>
    <col min="12041" max="12041" width="15.42578125" style="1" customWidth="1"/>
    <col min="12042" max="12042" width="12.42578125" style="1" customWidth="1"/>
    <col min="12043" max="12043" width="14.140625" style="1" customWidth="1"/>
    <col min="12044" max="12044" width="9.140625" style="1"/>
    <col min="12045" max="12045" width="22.28515625" style="1" customWidth="1"/>
    <col min="12046" max="12288" width="9.140625" style="1"/>
    <col min="12289" max="12289" width="4.5703125" style="1" customWidth="1"/>
    <col min="12290" max="12290" width="29.7109375" style="1" customWidth="1"/>
    <col min="12291" max="12291" width="10.28515625" style="1" customWidth="1"/>
    <col min="12292" max="12292" width="6.42578125" style="1" customWidth="1"/>
    <col min="12293" max="12293" width="9" style="1" customWidth="1"/>
    <col min="12294" max="12294" width="14.140625" style="1" customWidth="1"/>
    <col min="12295" max="12295" width="15.7109375" style="1" customWidth="1"/>
    <col min="12296" max="12296" width="16" style="1" customWidth="1"/>
    <col min="12297" max="12297" width="15.42578125" style="1" customWidth="1"/>
    <col min="12298" max="12298" width="12.42578125" style="1" customWidth="1"/>
    <col min="12299" max="12299" width="14.140625" style="1" customWidth="1"/>
    <col min="12300" max="12300" width="9.140625" style="1"/>
    <col min="12301" max="12301" width="22.28515625" style="1" customWidth="1"/>
    <col min="12302" max="12544" width="9.140625" style="1"/>
    <col min="12545" max="12545" width="4.5703125" style="1" customWidth="1"/>
    <col min="12546" max="12546" width="29.7109375" style="1" customWidth="1"/>
    <col min="12547" max="12547" width="10.28515625" style="1" customWidth="1"/>
    <col min="12548" max="12548" width="6.42578125" style="1" customWidth="1"/>
    <col min="12549" max="12549" width="9" style="1" customWidth="1"/>
    <col min="12550" max="12550" width="14.140625" style="1" customWidth="1"/>
    <col min="12551" max="12551" width="15.7109375" style="1" customWidth="1"/>
    <col min="12552" max="12552" width="16" style="1" customWidth="1"/>
    <col min="12553" max="12553" width="15.42578125" style="1" customWidth="1"/>
    <col min="12554" max="12554" width="12.42578125" style="1" customWidth="1"/>
    <col min="12555" max="12555" width="14.140625" style="1" customWidth="1"/>
    <col min="12556" max="12556" width="9.140625" style="1"/>
    <col min="12557" max="12557" width="22.28515625" style="1" customWidth="1"/>
    <col min="12558" max="12800" width="9.140625" style="1"/>
    <col min="12801" max="12801" width="4.5703125" style="1" customWidth="1"/>
    <col min="12802" max="12802" width="29.7109375" style="1" customWidth="1"/>
    <col min="12803" max="12803" width="10.28515625" style="1" customWidth="1"/>
    <col min="12804" max="12804" width="6.42578125" style="1" customWidth="1"/>
    <col min="12805" max="12805" width="9" style="1" customWidth="1"/>
    <col min="12806" max="12806" width="14.140625" style="1" customWidth="1"/>
    <col min="12807" max="12807" width="15.7109375" style="1" customWidth="1"/>
    <col min="12808" max="12808" width="16" style="1" customWidth="1"/>
    <col min="12809" max="12809" width="15.42578125" style="1" customWidth="1"/>
    <col min="12810" max="12810" width="12.42578125" style="1" customWidth="1"/>
    <col min="12811" max="12811" width="14.140625" style="1" customWidth="1"/>
    <col min="12812" max="12812" width="9.140625" style="1"/>
    <col min="12813" max="12813" width="22.28515625" style="1" customWidth="1"/>
    <col min="12814" max="13056" width="9.140625" style="1"/>
    <col min="13057" max="13057" width="4.5703125" style="1" customWidth="1"/>
    <col min="13058" max="13058" width="29.7109375" style="1" customWidth="1"/>
    <col min="13059" max="13059" width="10.28515625" style="1" customWidth="1"/>
    <col min="13060" max="13060" width="6.42578125" style="1" customWidth="1"/>
    <col min="13061" max="13061" width="9" style="1" customWidth="1"/>
    <col min="13062" max="13062" width="14.140625" style="1" customWidth="1"/>
    <col min="13063" max="13063" width="15.7109375" style="1" customWidth="1"/>
    <col min="13064" max="13064" width="16" style="1" customWidth="1"/>
    <col min="13065" max="13065" width="15.42578125" style="1" customWidth="1"/>
    <col min="13066" max="13066" width="12.42578125" style="1" customWidth="1"/>
    <col min="13067" max="13067" width="14.140625" style="1" customWidth="1"/>
    <col min="13068" max="13068" width="9.140625" style="1"/>
    <col min="13069" max="13069" width="22.28515625" style="1" customWidth="1"/>
    <col min="13070" max="13312" width="9.140625" style="1"/>
    <col min="13313" max="13313" width="4.5703125" style="1" customWidth="1"/>
    <col min="13314" max="13314" width="29.7109375" style="1" customWidth="1"/>
    <col min="13315" max="13315" width="10.28515625" style="1" customWidth="1"/>
    <col min="13316" max="13316" width="6.42578125" style="1" customWidth="1"/>
    <col min="13317" max="13317" width="9" style="1" customWidth="1"/>
    <col min="13318" max="13318" width="14.140625" style="1" customWidth="1"/>
    <col min="13319" max="13319" width="15.7109375" style="1" customWidth="1"/>
    <col min="13320" max="13320" width="16" style="1" customWidth="1"/>
    <col min="13321" max="13321" width="15.42578125" style="1" customWidth="1"/>
    <col min="13322" max="13322" width="12.42578125" style="1" customWidth="1"/>
    <col min="13323" max="13323" width="14.140625" style="1" customWidth="1"/>
    <col min="13324" max="13324" width="9.140625" style="1"/>
    <col min="13325" max="13325" width="22.28515625" style="1" customWidth="1"/>
    <col min="13326" max="13568" width="9.140625" style="1"/>
    <col min="13569" max="13569" width="4.5703125" style="1" customWidth="1"/>
    <col min="13570" max="13570" width="29.7109375" style="1" customWidth="1"/>
    <col min="13571" max="13571" width="10.28515625" style="1" customWidth="1"/>
    <col min="13572" max="13572" width="6.42578125" style="1" customWidth="1"/>
    <col min="13573" max="13573" width="9" style="1" customWidth="1"/>
    <col min="13574" max="13574" width="14.140625" style="1" customWidth="1"/>
    <col min="13575" max="13575" width="15.7109375" style="1" customWidth="1"/>
    <col min="13576" max="13576" width="16" style="1" customWidth="1"/>
    <col min="13577" max="13577" width="15.42578125" style="1" customWidth="1"/>
    <col min="13578" max="13578" width="12.42578125" style="1" customWidth="1"/>
    <col min="13579" max="13579" width="14.140625" style="1" customWidth="1"/>
    <col min="13580" max="13580" width="9.140625" style="1"/>
    <col min="13581" max="13581" width="22.28515625" style="1" customWidth="1"/>
    <col min="13582" max="13824" width="9.140625" style="1"/>
    <col min="13825" max="13825" width="4.5703125" style="1" customWidth="1"/>
    <col min="13826" max="13826" width="29.7109375" style="1" customWidth="1"/>
    <col min="13827" max="13827" width="10.28515625" style="1" customWidth="1"/>
    <col min="13828" max="13828" width="6.42578125" style="1" customWidth="1"/>
    <col min="13829" max="13829" width="9" style="1" customWidth="1"/>
    <col min="13830" max="13830" width="14.140625" style="1" customWidth="1"/>
    <col min="13831" max="13831" width="15.7109375" style="1" customWidth="1"/>
    <col min="13832" max="13832" width="16" style="1" customWidth="1"/>
    <col min="13833" max="13833" width="15.42578125" style="1" customWidth="1"/>
    <col min="13834" max="13834" width="12.42578125" style="1" customWidth="1"/>
    <col min="13835" max="13835" width="14.140625" style="1" customWidth="1"/>
    <col min="13836" max="13836" width="9.140625" style="1"/>
    <col min="13837" max="13837" width="22.28515625" style="1" customWidth="1"/>
    <col min="13838" max="14080" width="9.140625" style="1"/>
    <col min="14081" max="14081" width="4.5703125" style="1" customWidth="1"/>
    <col min="14082" max="14082" width="29.7109375" style="1" customWidth="1"/>
    <col min="14083" max="14083" width="10.28515625" style="1" customWidth="1"/>
    <col min="14084" max="14084" width="6.42578125" style="1" customWidth="1"/>
    <col min="14085" max="14085" width="9" style="1" customWidth="1"/>
    <col min="14086" max="14086" width="14.140625" style="1" customWidth="1"/>
    <col min="14087" max="14087" width="15.7109375" style="1" customWidth="1"/>
    <col min="14088" max="14088" width="16" style="1" customWidth="1"/>
    <col min="14089" max="14089" width="15.42578125" style="1" customWidth="1"/>
    <col min="14090" max="14090" width="12.42578125" style="1" customWidth="1"/>
    <col min="14091" max="14091" width="14.140625" style="1" customWidth="1"/>
    <col min="14092" max="14092" width="9.140625" style="1"/>
    <col min="14093" max="14093" width="22.28515625" style="1" customWidth="1"/>
    <col min="14094" max="14336" width="9.140625" style="1"/>
    <col min="14337" max="14337" width="4.5703125" style="1" customWidth="1"/>
    <col min="14338" max="14338" width="29.7109375" style="1" customWidth="1"/>
    <col min="14339" max="14339" width="10.28515625" style="1" customWidth="1"/>
    <col min="14340" max="14340" width="6.42578125" style="1" customWidth="1"/>
    <col min="14341" max="14341" width="9" style="1" customWidth="1"/>
    <col min="14342" max="14342" width="14.140625" style="1" customWidth="1"/>
    <col min="14343" max="14343" width="15.7109375" style="1" customWidth="1"/>
    <col min="14344" max="14344" width="16" style="1" customWidth="1"/>
    <col min="14345" max="14345" width="15.42578125" style="1" customWidth="1"/>
    <col min="14346" max="14346" width="12.42578125" style="1" customWidth="1"/>
    <col min="14347" max="14347" width="14.140625" style="1" customWidth="1"/>
    <col min="14348" max="14348" width="9.140625" style="1"/>
    <col min="14349" max="14349" width="22.28515625" style="1" customWidth="1"/>
    <col min="14350" max="14592" width="9.140625" style="1"/>
    <col min="14593" max="14593" width="4.5703125" style="1" customWidth="1"/>
    <col min="14594" max="14594" width="29.7109375" style="1" customWidth="1"/>
    <col min="14595" max="14595" width="10.28515625" style="1" customWidth="1"/>
    <col min="14596" max="14596" width="6.42578125" style="1" customWidth="1"/>
    <col min="14597" max="14597" width="9" style="1" customWidth="1"/>
    <col min="14598" max="14598" width="14.140625" style="1" customWidth="1"/>
    <col min="14599" max="14599" width="15.7109375" style="1" customWidth="1"/>
    <col min="14600" max="14600" width="16" style="1" customWidth="1"/>
    <col min="14601" max="14601" width="15.42578125" style="1" customWidth="1"/>
    <col min="14602" max="14602" width="12.42578125" style="1" customWidth="1"/>
    <col min="14603" max="14603" width="14.140625" style="1" customWidth="1"/>
    <col min="14604" max="14604" width="9.140625" style="1"/>
    <col min="14605" max="14605" width="22.28515625" style="1" customWidth="1"/>
    <col min="14606" max="14848" width="9.140625" style="1"/>
    <col min="14849" max="14849" width="4.5703125" style="1" customWidth="1"/>
    <col min="14850" max="14850" width="29.7109375" style="1" customWidth="1"/>
    <col min="14851" max="14851" width="10.28515625" style="1" customWidth="1"/>
    <col min="14852" max="14852" width="6.42578125" style="1" customWidth="1"/>
    <col min="14853" max="14853" width="9" style="1" customWidth="1"/>
    <col min="14854" max="14854" width="14.140625" style="1" customWidth="1"/>
    <col min="14855" max="14855" width="15.7109375" style="1" customWidth="1"/>
    <col min="14856" max="14856" width="16" style="1" customWidth="1"/>
    <col min="14857" max="14857" width="15.42578125" style="1" customWidth="1"/>
    <col min="14858" max="14858" width="12.42578125" style="1" customWidth="1"/>
    <col min="14859" max="14859" width="14.140625" style="1" customWidth="1"/>
    <col min="14860" max="14860" width="9.140625" style="1"/>
    <col min="14861" max="14861" width="22.28515625" style="1" customWidth="1"/>
    <col min="14862" max="15104" width="9.140625" style="1"/>
    <col min="15105" max="15105" width="4.5703125" style="1" customWidth="1"/>
    <col min="15106" max="15106" width="29.7109375" style="1" customWidth="1"/>
    <col min="15107" max="15107" width="10.28515625" style="1" customWidth="1"/>
    <col min="15108" max="15108" width="6.42578125" style="1" customWidth="1"/>
    <col min="15109" max="15109" width="9" style="1" customWidth="1"/>
    <col min="15110" max="15110" width="14.140625" style="1" customWidth="1"/>
    <col min="15111" max="15111" width="15.7109375" style="1" customWidth="1"/>
    <col min="15112" max="15112" width="16" style="1" customWidth="1"/>
    <col min="15113" max="15113" width="15.42578125" style="1" customWidth="1"/>
    <col min="15114" max="15114" width="12.42578125" style="1" customWidth="1"/>
    <col min="15115" max="15115" width="14.140625" style="1" customWidth="1"/>
    <col min="15116" max="15116" width="9.140625" style="1"/>
    <col min="15117" max="15117" width="22.28515625" style="1" customWidth="1"/>
    <col min="15118" max="15360" width="9.140625" style="1"/>
    <col min="15361" max="15361" width="4.5703125" style="1" customWidth="1"/>
    <col min="15362" max="15362" width="29.7109375" style="1" customWidth="1"/>
    <col min="15363" max="15363" width="10.28515625" style="1" customWidth="1"/>
    <col min="15364" max="15364" width="6.42578125" style="1" customWidth="1"/>
    <col min="15365" max="15365" width="9" style="1" customWidth="1"/>
    <col min="15366" max="15366" width="14.140625" style="1" customWidth="1"/>
    <col min="15367" max="15367" width="15.7109375" style="1" customWidth="1"/>
    <col min="15368" max="15368" width="16" style="1" customWidth="1"/>
    <col min="15369" max="15369" width="15.42578125" style="1" customWidth="1"/>
    <col min="15370" max="15370" width="12.42578125" style="1" customWidth="1"/>
    <col min="15371" max="15371" width="14.140625" style="1" customWidth="1"/>
    <col min="15372" max="15372" width="9.140625" style="1"/>
    <col min="15373" max="15373" width="22.28515625" style="1" customWidth="1"/>
    <col min="15374" max="15616" width="9.140625" style="1"/>
    <col min="15617" max="15617" width="4.5703125" style="1" customWidth="1"/>
    <col min="15618" max="15618" width="29.7109375" style="1" customWidth="1"/>
    <col min="15619" max="15619" width="10.28515625" style="1" customWidth="1"/>
    <col min="15620" max="15620" width="6.42578125" style="1" customWidth="1"/>
    <col min="15621" max="15621" width="9" style="1" customWidth="1"/>
    <col min="15622" max="15622" width="14.140625" style="1" customWidth="1"/>
    <col min="15623" max="15623" width="15.7109375" style="1" customWidth="1"/>
    <col min="15624" max="15624" width="16" style="1" customWidth="1"/>
    <col min="15625" max="15625" width="15.42578125" style="1" customWidth="1"/>
    <col min="15626" max="15626" width="12.42578125" style="1" customWidth="1"/>
    <col min="15627" max="15627" width="14.140625" style="1" customWidth="1"/>
    <col min="15628" max="15628" width="9.140625" style="1"/>
    <col min="15629" max="15629" width="22.28515625" style="1" customWidth="1"/>
    <col min="15630" max="15872" width="9.140625" style="1"/>
    <col min="15873" max="15873" width="4.5703125" style="1" customWidth="1"/>
    <col min="15874" max="15874" width="29.7109375" style="1" customWidth="1"/>
    <col min="15875" max="15875" width="10.28515625" style="1" customWidth="1"/>
    <col min="15876" max="15876" width="6.42578125" style="1" customWidth="1"/>
    <col min="15877" max="15877" width="9" style="1" customWidth="1"/>
    <col min="15878" max="15878" width="14.140625" style="1" customWidth="1"/>
    <col min="15879" max="15879" width="15.7109375" style="1" customWidth="1"/>
    <col min="15880" max="15880" width="16" style="1" customWidth="1"/>
    <col min="15881" max="15881" width="15.42578125" style="1" customWidth="1"/>
    <col min="15882" max="15882" width="12.42578125" style="1" customWidth="1"/>
    <col min="15883" max="15883" width="14.140625" style="1" customWidth="1"/>
    <col min="15884" max="15884" width="9.140625" style="1"/>
    <col min="15885" max="15885" width="22.28515625" style="1" customWidth="1"/>
    <col min="15886" max="16128" width="9.140625" style="1"/>
    <col min="16129" max="16129" width="4.5703125" style="1" customWidth="1"/>
    <col min="16130" max="16130" width="29.7109375" style="1" customWidth="1"/>
    <col min="16131" max="16131" width="10.28515625" style="1" customWidth="1"/>
    <col min="16132" max="16132" width="6.42578125" style="1" customWidth="1"/>
    <col min="16133" max="16133" width="9" style="1" customWidth="1"/>
    <col min="16134" max="16134" width="14.140625" style="1" customWidth="1"/>
    <col min="16135" max="16135" width="15.7109375" style="1" customWidth="1"/>
    <col min="16136" max="16136" width="16" style="1" customWidth="1"/>
    <col min="16137" max="16137" width="15.42578125" style="1" customWidth="1"/>
    <col min="16138" max="16138" width="12.42578125" style="1" customWidth="1"/>
    <col min="16139" max="16139" width="14.140625" style="1" customWidth="1"/>
    <col min="16140" max="16140" width="9.140625" style="1"/>
    <col min="16141" max="16141" width="22.28515625" style="1" customWidth="1"/>
    <col min="16142" max="16384" width="9.140625" style="1"/>
  </cols>
  <sheetData>
    <row r="1" spans="1:13" x14ac:dyDescent="0.3">
      <c r="A1" s="99" t="s">
        <v>0</v>
      </c>
      <c r="B1" s="99"/>
      <c r="C1" s="99" t="s">
        <v>1</v>
      </c>
      <c r="D1" s="99"/>
      <c r="E1" s="99"/>
      <c r="F1" s="99"/>
      <c r="G1" s="99"/>
      <c r="H1" s="99"/>
      <c r="I1" s="99"/>
      <c r="J1" s="99"/>
      <c r="K1" s="99"/>
    </row>
    <row r="2" spans="1:13" x14ac:dyDescent="0.3">
      <c r="A2" s="96" t="s">
        <v>2</v>
      </c>
      <c r="B2" s="96"/>
      <c r="C2" s="96" t="s">
        <v>3</v>
      </c>
      <c r="D2" s="96"/>
      <c r="E2" s="96"/>
      <c r="F2" s="96"/>
      <c r="G2" s="96"/>
      <c r="H2" s="96"/>
      <c r="I2" s="96"/>
      <c r="J2" s="96"/>
      <c r="K2" s="96"/>
    </row>
    <row r="3" spans="1:13" x14ac:dyDescent="0.3">
      <c r="A3" s="2"/>
      <c r="B3" s="2"/>
      <c r="C3" s="2"/>
      <c r="D3" s="36"/>
      <c r="E3" s="36"/>
      <c r="F3" s="2"/>
      <c r="G3" s="2"/>
      <c r="H3" s="2"/>
      <c r="I3" s="2"/>
      <c r="J3" s="2"/>
      <c r="K3" s="2"/>
    </row>
    <row r="4" spans="1:13" x14ac:dyDescent="0.3">
      <c r="A4" s="96" t="s">
        <v>36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3" ht="19.5" x14ac:dyDescent="0.35">
      <c r="A5" s="40"/>
      <c r="B5" s="40"/>
      <c r="C5" s="40"/>
      <c r="D5" s="40"/>
      <c r="E5" s="40"/>
      <c r="F5" s="40"/>
      <c r="G5" s="40"/>
      <c r="H5" s="40"/>
      <c r="I5" s="40"/>
      <c r="J5" s="100" t="s">
        <v>32</v>
      </c>
      <c r="K5" s="100"/>
    </row>
    <row r="6" spans="1:13" x14ac:dyDescent="0.3">
      <c r="A6" s="89" t="s">
        <v>4</v>
      </c>
      <c r="B6" s="90" t="s">
        <v>5</v>
      </c>
      <c r="C6" s="89" t="s">
        <v>6</v>
      </c>
      <c r="D6" s="89" t="s">
        <v>7</v>
      </c>
      <c r="E6" s="90" t="s">
        <v>8</v>
      </c>
      <c r="F6" s="90" t="s">
        <v>27</v>
      </c>
      <c r="G6" s="89" t="s">
        <v>28</v>
      </c>
      <c r="H6" s="89" t="s">
        <v>9</v>
      </c>
      <c r="I6" s="89"/>
      <c r="J6" s="89" t="s">
        <v>10</v>
      </c>
      <c r="K6" s="89" t="s">
        <v>11</v>
      </c>
    </row>
    <row r="7" spans="1:13" ht="70.5" customHeight="1" x14ac:dyDescent="0.3">
      <c r="A7" s="89"/>
      <c r="B7" s="91"/>
      <c r="C7" s="89"/>
      <c r="D7" s="89"/>
      <c r="E7" s="91"/>
      <c r="F7" s="91"/>
      <c r="G7" s="89"/>
      <c r="H7" s="38" t="s">
        <v>12</v>
      </c>
      <c r="I7" s="38" t="s">
        <v>13</v>
      </c>
      <c r="J7" s="89"/>
      <c r="K7" s="89"/>
    </row>
    <row r="8" spans="1:13" x14ac:dyDescent="0.3">
      <c r="A8" s="4"/>
      <c r="B8" s="37" t="s">
        <v>15</v>
      </c>
      <c r="C8" s="41"/>
      <c r="D8" s="5"/>
      <c r="E8" s="13"/>
      <c r="F8" s="6"/>
      <c r="G8" s="25">
        <f>G10+G9</f>
        <v>634000000</v>
      </c>
      <c r="H8" s="25">
        <f>H10+H9</f>
        <v>507200000</v>
      </c>
      <c r="I8" s="25">
        <f>I10+I9</f>
        <v>126800000</v>
      </c>
      <c r="J8" s="34">
        <f>J9+J10</f>
        <v>26</v>
      </c>
      <c r="K8" s="8"/>
    </row>
    <row r="9" spans="1:13" ht="56.25" x14ac:dyDescent="0.3">
      <c r="A9" s="20">
        <v>1</v>
      </c>
      <c r="B9" s="22" t="s">
        <v>24</v>
      </c>
      <c r="C9" s="9" t="s">
        <v>14</v>
      </c>
      <c r="D9" s="9" t="s">
        <v>19</v>
      </c>
      <c r="E9" s="26">
        <v>16</v>
      </c>
      <c r="F9" s="26">
        <v>24000000</v>
      </c>
      <c r="G9" s="26">
        <f>F9*E9</f>
        <v>384000000</v>
      </c>
      <c r="H9" s="26">
        <f>G9*80%</f>
        <v>307200000</v>
      </c>
      <c r="I9" s="26">
        <f>G9-H9</f>
        <v>76800000</v>
      </c>
      <c r="J9" s="16">
        <v>16</v>
      </c>
      <c r="K9" s="92" t="s">
        <v>22</v>
      </c>
      <c r="L9" s="7"/>
    </row>
    <row r="10" spans="1:13" ht="36" customHeight="1" x14ac:dyDescent="0.3">
      <c r="A10" s="20">
        <v>2</v>
      </c>
      <c r="B10" s="23" t="s">
        <v>29</v>
      </c>
      <c r="C10" s="9" t="s">
        <v>14</v>
      </c>
      <c r="D10" s="9" t="s">
        <v>19</v>
      </c>
      <c r="E10" s="26">
        <v>2000</v>
      </c>
      <c r="F10" s="26">
        <v>125000</v>
      </c>
      <c r="G10" s="26">
        <f>F10*E10</f>
        <v>250000000</v>
      </c>
      <c r="H10" s="26">
        <f>G10*80%</f>
        <v>200000000</v>
      </c>
      <c r="I10" s="26">
        <f>G10-H10</f>
        <v>50000000</v>
      </c>
      <c r="J10" s="16">
        <v>10</v>
      </c>
      <c r="K10" s="93"/>
    </row>
    <row r="11" spans="1:13" ht="28.5" customHeight="1" x14ac:dyDescent="0.3">
      <c r="H11" s="95" t="s">
        <v>30</v>
      </c>
      <c r="I11" s="95"/>
      <c r="J11" s="95"/>
      <c r="K11" s="95"/>
      <c r="M11" s="28"/>
    </row>
    <row r="12" spans="1:13" ht="34.5" customHeight="1" x14ac:dyDescent="0.3">
      <c r="F12" s="35"/>
      <c r="H12" s="96" t="s">
        <v>16</v>
      </c>
      <c r="I12" s="96"/>
      <c r="J12" s="96"/>
      <c r="K12" s="96"/>
    </row>
    <row r="13" spans="1:13" ht="21.75" customHeight="1" x14ac:dyDescent="0.3">
      <c r="H13" s="96" t="s">
        <v>25</v>
      </c>
      <c r="I13" s="96"/>
      <c r="J13" s="96"/>
      <c r="K13" s="96"/>
    </row>
    <row r="15" spans="1:13" ht="33" customHeight="1" x14ac:dyDescent="0.3"/>
    <row r="17" spans="2:11" x14ac:dyDescent="0.3">
      <c r="H17" s="96" t="s">
        <v>26</v>
      </c>
      <c r="I17" s="96"/>
      <c r="J17" s="96"/>
      <c r="K17" s="96"/>
    </row>
    <row r="18" spans="2:11" x14ac:dyDescent="0.3">
      <c r="H18" s="96"/>
      <c r="I18" s="96"/>
      <c r="J18" s="96"/>
      <c r="K18" s="96"/>
    </row>
    <row r="20" spans="2:11" x14ac:dyDescent="0.3">
      <c r="B20" s="2"/>
    </row>
    <row r="21" spans="2:11" x14ac:dyDescent="0.3">
      <c r="B21" s="2"/>
    </row>
    <row r="22" spans="2:11" x14ac:dyDescent="0.3">
      <c r="B22" s="2"/>
    </row>
    <row r="23" spans="2:11" x14ac:dyDescent="0.3">
      <c r="D23" s="88"/>
      <c r="E23" s="88"/>
      <c r="F23" s="88"/>
      <c r="G23" s="88"/>
    </row>
  </sheetData>
  <mergeCells count="23">
    <mergeCell ref="K9:K10"/>
    <mergeCell ref="D23:G23"/>
    <mergeCell ref="H11:K11"/>
    <mergeCell ref="H12:K12"/>
    <mergeCell ref="H13:K13"/>
    <mergeCell ref="H17:K17"/>
    <mergeCell ref="H18:K18"/>
    <mergeCell ref="F6:F7"/>
    <mergeCell ref="A1:B1"/>
    <mergeCell ref="C1:K1"/>
    <mergeCell ref="A2:B2"/>
    <mergeCell ref="C2:K2"/>
    <mergeCell ref="A4:K4"/>
    <mergeCell ref="J5:K5"/>
    <mergeCell ref="A6:A7"/>
    <mergeCell ref="B6:B7"/>
    <mergeCell ref="C6:C7"/>
    <mergeCell ref="D6:D7"/>
    <mergeCell ref="E6:E7"/>
    <mergeCell ref="G6:G7"/>
    <mergeCell ref="H6:I6"/>
    <mergeCell ref="J6:J7"/>
    <mergeCell ref="K6:K7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120" zoomScaleNormal="120" workbookViewId="0">
      <selection activeCell="O28" sqref="O28"/>
    </sheetView>
  </sheetViews>
  <sheetFormatPr defaultRowHeight="18.75" x14ac:dyDescent="0.3"/>
  <cols>
    <col min="1" max="1" width="6.28515625" style="42" customWidth="1"/>
    <col min="2" max="2" width="51" style="42" customWidth="1"/>
    <col min="3" max="3" width="7.5703125" style="42" customWidth="1"/>
    <col min="4" max="4" width="10.7109375" style="42" customWidth="1"/>
    <col min="5" max="5" width="11.28515625" style="42" customWidth="1"/>
    <col min="6" max="6" width="12.7109375" style="42" customWidth="1"/>
    <col min="7" max="7" width="12.42578125" style="42" customWidth="1"/>
    <col min="8" max="8" width="11.5703125" style="42" customWidth="1"/>
    <col min="9" max="9" width="16.42578125" style="42" customWidth="1"/>
    <col min="10" max="10" width="14.42578125" style="42" bestFit="1" customWidth="1"/>
    <col min="11" max="11" width="15.5703125" style="42" customWidth="1"/>
    <col min="12" max="12" width="13.140625" style="42" bestFit="1" customWidth="1"/>
    <col min="13" max="256" width="9.140625" style="42"/>
    <col min="257" max="257" width="6.5703125" style="42" customWidth="1"/>
    <col min="258" max="258" width="46.140625" style="42" customWidth="1"/>
    <col min="259" max="259" width="8.42578125" style="42" customWidth="1"/>
    <col min="260" max="260" width="7.5703125" style="42" customWidth="1"/>
    <col min="261" max="261" width="11.28515625" style="42" customWidth="1"/>
    <col min="262" max="262" width="13.7109375" style="42" customWidth="1"/>
    <col min="263" max="263" width="13.28515625" style="42" customWidth="1"/>
    <col min="264" max="264" width="12.28515625" style="42" customWidth="1"/>
    <col min="265" max="265" width="18.7109375" style="42" customWidth="1"/>
    <col min="266" max="266" width="9.140625" style="42"/>
    <col min="267" max="267" width="17.140625" style="42" customWidth="1"/>
    <col min="268" max="512" width="9.140625" style="42"/>
    <col min="513" max="513" width="6.5703125" style="42" customWidth="1"/>
    <col min="514" max="514" width="46.140625" style="42" customWidth="1"/>
    <col min="515" max="515" width="8.42578125" style="42" customWidth="1"/>
    <col min="516" max="516" width="7.5703125" style="42" customWidth="1"/>
    <col min="517" max="517" width="11.28515625" style="42" customWidth="1"/>
    <col min="518" max="518" width="13.7109375" style="42" customWidth="1"/>
    <col min="519" max="519" width="13.28515625" style="42" customWidth="1"/>
    <col min="520" max="520" width="12.28515625" style="42" customWidth="1"/>
    <col min="521" max="521" width="18.7109375" style="42" customWidth="1"/>
    <col min="522" max="522" width="9.140625" style="42"/>
    <col min="523" max="523" width="17.140625" style="42" customWidth="1"/>
    <col min="524" max="768" width="9.140625" style="42"/>
    <col min="769" max="769" width="6.5703125" style="42" customWidth="1"/>
    <col min="770" max="770" width="46.140625" style="42" customWidth="1"/>
    <col min="771" max="771" width="8.42578125" style="42" customWidth="1"/>
    <col min="772" max="772" width="7.5703125" style="42" customWidth="1"/>
    <col min="773" max="773" width="11.28515625" style="42" customWidth="1"/>
    <col min="774" max="774" width="13.7109375" style="42" customWidth="1"/>
    <col min="775" max="775" width="13.28515625" style="42" customWidth="1"/>
    <col min="776" max="776" width="12.28515625" style="42" customWidth="1"/>
    <col min="777" max="777" width="18.7109375" style="42" customWidth="1"/>
    <col min="778" max="778" width="9.140625" style="42"/>
    <col min="779" max="779" width="17.140625" style="42" customWidth="1"/>
    <col min="780" max="1024" width="9.140625" style="42"/>
    <col min="1025" max="1025" width="6.5703125" style="42" customWidth="1"/>
    <col min="1026" max="1026" width="46.140625" style="42" customWidth="1"/>
    <col min="1027" max="1027" width="8.42578125" style="42" customWidth="1"/>
    <col min="1028" max="1028" width="7.5703125" style="42" customWidth="1"/>
    <col min="1029" max="1029" width="11.28515625" style="42" customWidth="1"/>
    <col min="1030" max="1030" width="13.7109375" style="42" customWidth="1"/>
    <col min="1031" max="1031" width="13.28515625" style="42" customWidth="1"/>
    <col min="1032" max="1032" width="12.28515625" style="42" customWidth="1"/>
    <col min="1033" max="1033" width="18.7109375" style="42" customWidth="1"/>
    <col min="1034" max="1034" width="9.140625" style="42"/>
    <col min="1035" max="1035" width="17.140625" style="42" customWidth="1"/>
    <col min="1036" max="1280" width="9.140625" style="42"/>
    <col min="1281" max="1281" width="6.5703125" style="42" customWidth="1"/>
    <col min="1282" max="1282" width="46.140625" style="42" customWidth="1"/>
    <col min="1283" max="1283" width="8.42578125" style="42" customWidth="1"/>
    <col min="1284" max="1284" width="7.5703125" style="42" customWidth="1"/>
    <col min="1285" max="1285" width="11.28515625" style="42" customWidth="1"/>
    <col min="1286" max="1286" width="13.7109375" style="42" customWidth="1"/>
    <col min="1287" max="1287" width="13.28515625" style="42" customWidth="1"/>
    <col min="1288" max="1288" width="12.28515625" style="42" customWidth="1"/>
    <col min="1289" max="1289" width="18.7109375" style="42" customWidth="1"/>
    <col min="1290" max="1290" width="9.140625" style="42"/>
    <col min="1291" max="1291" width="17.140625" style="42" customWidth="1"/>
    <col min="1292" max="1536" width="9.140625" style="42"/>
    <col min="1537" max="1537" width="6.5703125" style="42" customWidth="1"/>
    <col min="1538" max="1538" width="46.140625" style="42" customWidth="1"/>
    <col min="1539" max="1539" width="8.42578125" style="42" customWidth="1"/>
    <col min="1540" max="1540" width="7.5703125" style="42" customWidth="1"/>
    <col min="1541" max="1541" width="11.28515625" style="42" customWidth="1"/>
    <col min="1542" max="1542" width="13.7109375" style="42" customWidth="1"/>
    <col min="1543" max="1543" width="13.28515625" style="42" customWidth="1"/>
    <col min="1544" max="1544" width="12.28515625" style="42" customWidth="1"/>
    <col min="1545" max="1545" width="18.7109375" style="42" customWidth="1"/>
    <col min="1546" max="1546" width="9.140625" style="42"/>
    <col min="1547" max="1547" width="17.140625" style="42" customWidth="1"/>
    <col min="1548" max="1792" width="9.140625" style="42"/>
    <col min="1793" max="1793" width="6.5703125" style="42" customWidth="1"/>
    <col min="1794" max="1794" width="46.140625" style="42" customWidth="1"/>
    <col min="1795" max="1795" width="8.42578125" style="42" customWidth="1"/>
    <col min="1796" max="1796" width="7.5703125" style="42" customWidth="1"/>
    <col min="1797" max="1797" width="11.28515625" style="42" customWidth="1"/>
    <col min="1798" max="1798" width="13.7109375" style="42" customWidth="1"/>
    <col min="1799" max="1799" width="13.28515625" style="42" customWidth="1"/>
    <col min="1800" max="1800" width="12.28515625" style="42" customWidth="1"/>
    <col min="1801" max="1801" width="18.7109375" style="42" customWidth="1"/>
    <col min="1802" max="1802" width="9.140625" style="42"/>
    <col min="1803" max="1803" width="17.140625" style="42" customWidth="1"/>
    <col min="1804" max="2048" width="9.140625" style="42"/>
    <col min="2049" max="2049" width="6.5703125" style="42" customWidth="1"/>
    <col min="2050" max="2050" width="46.140625" style="42" customWidth="1"/>
    <col min="2051" max="2051" width="8.42578125" style="42" customWidth="1"/>
    <col min="2052" max="2052" width="7.5703125" style="42" customWidth="1"/>
    <col min="2053" max="2053" width="11.28515625" style="42" customWidth="1"/>
    <col min="2054" max="2054" width="13.7109375" style="42" customWidth="1"/>
    <col min="2055" max="2055" width="13.28515625" style="42" customWidth="1"/>
    <col min="2056" max="2056" width="12.28515625" style="42" customWidth="1"/>
    <col min="2057" max="2057" width="18.7109375" style="42" customWidth="1"/>
    <col min="2058" max="2058" width="9.140625" style="42"/>
    <col min="2059" max="2059" width="17.140625" style="42" customWidth="1"/>
    <col min="2060" max="2304" width="9.140625" style="42"/>
    <col min="2305" max="2305" width="6.5703125" style="42" customWidth="1"/>
    <col min="2306" max="2306" width="46.140625" style="42" customWidth="1"/>
    <col min="2307" max="2307" width="8.42578125" style="42" customWidth="1"/>
    <col min="2308" max="2308" width="7.5703125" style="42" customWidth="1"/>
    <col min="2309" max="2309" width="11.28515625" style="42" customWidth="1"/>
    <col min="2310" max="2310" width="13.7109375" style="42" customWidth="1"/>
    <col min="2311" max="2311" width="13.28515625" style="42" customWidth="1"/>
    <col min="2312" max="2312" width="12.28515625" style="42" customWidth="1"/>
    <col min="2313" max="2313" width="18.7109375" style="42" customWidth="1"/>
    <col min="2314" max="2314" width="9.140625" style="42"/>
    <col min="2315" max="2315" width="17.140625" style="42" customWidth="1"/>
    <col min="2316" max="2560" width="9.140625" style="42"/>
    <col min="2561" max="2561" width="6.5703125" style="42" customWidth="1"/>
    <col min="2562" max="2562" width="46.140625" style="42" customWidth="1"/>
    <col min="2563" max="2563" width="8.42578125" style="42" customWidth="1"/>
    <col min="2564" max="2564" width="7.5703125" style="42" customWidth="1"/>
    <col min="2565" max="2565" width="11.28515625" style="42" customWidth="1"/>
    <col min="2566" max="2566" width="13.7109375" style="42" customWidth="1"/>
    <col min="2567" max="2567" width="13.28515625" style="42" customWidth="1"/>
    <col min="2568" max="2568" width="12.28515625" style="42" customWidth="1"/>
    <col min="2569" max="2569" width="18.7109375" style="42" customWidth="1"/>
    <col min="2570" max="2570" width="9.140625" style="42"/>
    <col min="2571" max="2571" width="17.140625" style="42" customWidth="1"/>
    <col min="2572" max="2816" width="9.140625" style="42"/>
    <col min="2817" max="2817" width="6.5703125" style="42" customWidth="1"/>
    <col min="2818" max="2818" width="46.140625" style="42" customWidth="1"/>
    <col min="2819" max="2819" width="8.42578125" style="42" customWidth="1"/>
    <col min="2820" max="2820" width="7.5703125" style="42" customWidth="1"/>
    <col min="2821" max="2821" width="11.28515625" style="42" customWidth="1"/>
    <col min="2822" max="2822" width="13.7109375" style="42" customWidth="1"/>
    <col min="2823" max="2823" width="13.28515625" style="42" customWidth="1"/>
    <col min="2824" max="2824" width="12.28515625" style="42" customWidth="1"/>
    <col min="2825" max="2825" width="18.7109375" style="42" customWidth="1"/>
    <col min="2826" max="2826" width="9.140625" style="42"/>
    <col min="2827" max="2827" width="17.140625" style="42" customWidth="1"/>
    <col min="2828" max="3072" width="9.140625" style="42"/>
    <col min="3073" max="3073" width="6.5703125" style="42" customWidth="1"/>
    <col min="3074" max="3074" width="46.140625" style="42" customWidth="1"/>
    <col min="3075" max="3075" width="8.42578125" style="42" customWidth="1"/>
    <col min="3076" max="3076" width="7.5703125" style="42" customWidth="1"/>
    <col min="3077" max="3077" width="11.28515625" style="42" customWidth="1"/>
    <col min="3078" max="3078" width="13.7109375" style="42" customWidth="1"/>
    <col min="3079" max="3079" width="13.28515625" style="42" customWidth="1"/>
    <col min="3080" max="3080" width="12.28515625" style="42" customWidth="1"/>
    <col min="3081" max="3081" width="18.7109375" style="42" customWidth="1"/>
    <col min="3082" max="3082" width="9.140625" style="42"/>
    <col min="3083" max="3083" width="17.140625" style="42" customWidth="1"/>
    <col min="3084" max="3328" width="9.140625" style="42"/>
    <col min="3329" max="3329" width="6.5703125" style="42" customWidth="1"/>
    <col min="3330" max="3330" width="46.140625" style="42" customWidth="1"/>
    <col min="3331" max="3331" width="8.42578125" style="42" customWidth="1"/>
    <col min="3332" max="3332" width="7.5703125" style="42" customWidth="1"/>
    <col min="3333" max="3333" width="11.28515625" style="42" customWidth="1"/>
    <col min="3334" max="3334" width="13.7109375" style="42" customWidth="1"/>
    <col min="3335" max="3335" width="13.28515625" style="42" customWidth="1"/>
    <col min="3336" max="3336" width="12.28515625" style="42" customWidth="1"/>
    <col min="3337" max="3337" width="18.7109375" style="42" customWidth="1"/>
    <col min="3338" max="3338" width="9.140625" style="42"/>
    <col min="3339" max="3339" width="17.140625" style="42" customWidth="1"/>
    <col min="3340" max="3584" width="9.140625" style="42"/>
    <col min="3585" max="3585" width="6.5703125" style="42" customWidth="1"/>
    <col min="3586" max="3586" width="46.140625" style="42" customWidth="1"/>
    <col min="3587" max="3587" width="8.42578125" style="42" customWidth="1"/>
    <col min="3588" max="3588" width="7.5703125" style="42" customWidth="1"/>
    <col min="3589" max="3589" width="11.28515625" style="42" customWidth="1"/>
    <col min="3590" max="3590" width="13.7109375" style="42" customWidth="1"/>
    <col min="3591" max="3591" width="13.28515625" style="42" customWidth="1"/>
    <col min="3592" max="3592" width="12.28515625" style="42" customWidth="1"/>
    <col min="3593" max="3593" width="18.7109375" style="42" customWidth="1"/>
    <col min="3594" max="3594" width="9.140625" style="42"/>
    <col min="3595" max="3595" width="17.140625" style="42" customWidth="1"/>
    <col min="3596" max="3840" width="9.140625" style="42"/>
    <col min="3841" max="3841" width="6.5703125" style="42" customWidth="1"/>
    <col min="3842" max="3842" width="46.140625" style="42" customWidth="1"/>
    <col min="3843" max="3843" width="8.42578125" style="42" customWidth="1"/>
    <col min="3844" max="3844" width="7.5703125" style="42" customWidth="1"/>
    <col min="3845" max="3845" width="11.28515625" style="42" customWidth="1"/>
    <col min="3846" max="3846" width="13.7109375" style="42" customWidth="1"/>
    <col min="3847" max="3847" width="13.28515625" style="42" customWidth="1"/>
    <col min="3848" max="3848" width="12.28515625" style="42" customWidth="1"/>
    <col min="3849" max="3849" width="18.7109375" style="42" customWidth="1"/>
    <col min="3850" max="3850" width="9.140625" style="42"/>
    <col min="3851" max="3851" width="17.140625" style="42" customWidth="1"/>
    <col min="3852" max="4096" width="9.140625" style="42"/>
    <col min="4097" max="4097" width="6.5703125" style="42" customWidth="1"/>
    <col min="4098" max="4098" width="46.140625" style="42" customWidth="1"/>
    <col min="4099" max="4099" width="8.42578125" style="42" customWidth="1"/>
    <col min="4100" max="4100" width="7.5703125" style="42" customWidth="1"/>
    <col min="4101" max="4101" width="11.28515625" style="42" customWidth="1"/>
    <col min="4102" max="4102" width="13.7109375" style="42" customWidth="1"/>
    <col min="4103" max="4103" width="13.28515625" style="42" customWidth="1"/>
    <col min="4104" max="4104" width="12.28515625" style="42" customWidth="1"/>
    <col min="4105" max="4105" width="18.7109375" style="42" customWidth="1"/>
    <col min="4106" max="4106" width="9.140625" style="42"/>
    <col min="4107" max="4107" width="17.140625" style="42" customWidth="1"/>
    <col min="4108" max="4352" width="9.140625" style="42"/>
    <col min="4353" max="4353" width="6.5703125" style="42" customWidth="1"/>
    <col min="4354" max="4354" width="46.140625" style="42" customWidth="1"/>
    <col min="4355" max="4355" width="8.42578125" style="42" customWidth="1"/>
    <col min="4356" max="4356" width="7.5703125" style="42" customWidth="1"/>
    <col min="4357" max="4357" width="11.28515625" style="42" customWidth="1"/>
    <col min="4358" max="4358" width="13.7109375" style="42" customWidth="1"/>
    <col min="4359" max="4359" width="13.28515625" style="42" customWidth="1"/>
    <col min="4360" max="4360" width="12.28515625" style="42" customWidth="1"/>
    <col min="4361" max="4361" width="18.7109375" style="42" customWidth="1"/>
    <col min="4362" max="4362" width="9.140625" style="42"/>
    <col min="4363" max="4363" width="17.140625" style="42" customWidth="1"/>
    <col min="4364" max="4608" width="9.140625" style="42"/>
    <col min="4609" max="4609" width="6.5703125" style="42" customWidth="1"/>
    <col min="4610" max="4610" width="46.140625" style="42" customWidth="1"/>
    <col min="4611" max="4611" width="8.42578125" style="42" customWidth="1"/>
    <col min="4612" max="4612" width="7.5703125" style="42" customWidth="1"/>
    <col min="4613" max="4613" width="11.28515625" style="42" customWidth="1"/>
    <col min="4614" max="4614" width="13.7109375" style="42" customWidth="1"/>
    <col min="4615" max="4615" width="13.28515625" style="42" customWidth="1"/>
    <col min="4616" max="4616" width="12.28515625" style="42" customWidth="1"/>
    <col min="4617" max="4617" width="18.7109375" style="42" customWidth="1"/>
    <col min="4618" max="4618" width="9.140625" style="42"/>
    <col min="4619" max="4619" width="17.140625" style="42" customWidth="1"/>
    <col min="4620" max="4864" width="9.140625" style="42"/>
    <col min="4865" max="4865" width="6.5703125" style="42" customWidth="1"/>
    <col min="4866" max="4866" width="46.140625" style="42" customWidth="1"/>
    <col min="4867" max="4867" width="8.42578125" style="42" customWidth="1"/>
    <col min="4868" max="4868" width="7.5703125" style="42" customWidth="1"/>
    <col min="4869" max="4869" width="11.28515625" style="42" customWidth="1"/>
    <col min="4870" max="4870" width="13.7109375" style="42" customWidth="1"/>
    <col min="4871" max="4871" width="13.28515625" style="42" customWidth="1"/>
    <col min="4872" max="4872" width="12.28515625" style="42" customWidth="1"/>
    <col min="4873" max="4873" width="18.7109375" style="42" customWidth="1"/>
    <col min="4874" max="4874" width="9.140625" style="42"/>
    <col min="4875" max="4875" width="17.140625" style="42" customWidth="1"/>
    <col min="4876" max="5120" width="9.140625" style="42"/>
    <col min="5121" max="5121" width="6.5703125" style="42" customWidth="1"/>
    <col min="5122" max="5122" width="46.140625" style="42" customWidth="1"/>
    <col min="5123" max="5123" width="8.42578125" style="42" customWidth="1"/>
    <col min="5124" max="5124" width="7.5703125" style="42" customWidth="1"/>
    <col min="5125" max="5125" width="11.28515625" style="42" customWidth="1"/>
    <col min="5126" max="5126" width="13.7109375" style="42" customWidth="1"/>
    <col min="5127" max="5127" width="13.28515625" style="42" customWidth="1"/>
    <col min="5128" max="5128" width="12.28515625" style="42" customWidth="1"/>
    <col min="5129" max="5129" width="18.7109375" style="42" customWidth="1"/>
    <col min="5130" max="5130" width="9.140625" style="42"/>
    <col min="5131" max="5131" width="17.140625" style="42" customWidth="1"/>
    <col min="5132" max="5376" width="9.140625" style="42"/>
    <col min="5377" max="5377" width="6.5703125" style="42" customWidth="1"/>
    <col min="5378" max="5378" width="46.140625" style="42" customWidth="1"/>
    <col min="5379" max="5379" width="8.42578125" style="42" customWidth="1"/>
    <col min="5380" max="5380" width="7.5703125" style="42" customWidth="1"/>
    <col min="5381" max="5381" width="11.28515625" style="42" customWidth="1"/>
    <col min="5382" max="5382" width="13.7109375" style="42" customWidth="1"/>
    <col min="5383" max="5383" width="13.28515625" style="42" customWidth="1"/>
    <col min="5384" max="5384" width="12.28515625" style="42" customWidth="1"/>
    <col min="5385" max="5385" width="18.7109375" style="42" customWidth="1"/>
    <col min="5386" max="5386" width="9.140625" style="42"/>
    <col min="5387" max="5387" width="17.140625" style="42" customWidth="1"/>
    <col min="5388" max="5632" width="9.140625" style="42"/>
    <col min="5633" max="5633" width="6.5703125" style="42" customWidth="1"/>
    <col min="5634" max="5634" width="46.140625" style="42" customWidth="1"/>
    <col min="5635" max="5635" width="8.42578125" style="42" customWidth="1"/>
    <col min="5636" max="5636" width="7.5703125" style="42" customWidth="1"/>
    <col min="5637" max="5637" width="11.28515625" style="42" customWidth="1"/>
    <col min="5638" max="5638" width="13.7109375" style="42" customWidth="1"/>
    <col min="5639" max="5639" width="13.28515625" style="42" customWidth="1"/>
    <col min="5640" max="5640" width="12.28515625" style="42" customWidth="1"/>
    <col min="5641" max="5641" width="18.7109375" style="42" customWidth="1"/>
    <col min="5642" max="5642" width="9.140625" style="42"/>
    <col min="5643" max="5643" width="17.140625" style="42" customWidth="1"/>
    <col min="5644" max="5888" width="9.140625" style="42"/>
    <col min="5889" max="5889" width="6.5703125" style="42" customWidth="1"/>
    <col min="5890" max="5890" width="46.140625" style="42" customWidth="1"/>
    <col min="5891" max="5891" width="8.42578125" style="42" customWidth="1"/>
    <col min="5892" max="5892" width="7.5703125" style="42" customWidth="1"/>
    <col min="5893" max="5893" width="11.28515625" style="42" customWidth="1"/>
    <col min="5894" max="5894" width="13.7109375" style="42" customWidth="1"/>
    <col min="5895" max="5895" width="13.28515625" style="42" customWidth="1"/>
    <col min="5896" max="5896" width="12.28515625" style="42" customWidth="1"/>
    <col min="5897" max="5897" width="18.7109375" style="42" customWidth="1"/>
    <col min="5898" max="5898" width="9.140625" style="42"/>
    <col min="5899" max="5899" width="17.140625" style="42" customWidth="1"/>
    <col min="5900" max="6144" width="9.140625" style="42"/>
    <col min="6145" max="6145" width="6.5703125" style="42" customWidth="1"/>
    <col min="6146" max="6146" width="46.140625" style="42" customWidth="1"/>
    <col min="6147" max="6147" width="8.42578125" style="42" customWidth="1"/>
    <col min="6148" max="6148" width="7.5703125" style="42" customWidth="1"/>
    <col min="6149" max="6149" width="11.28515625" style="42" customWidth="1"/>
    <col min="6150" max="6150" width="13.7109375" style="42" customWidth="1"/>
    <col min="6151" max="6151" width="13.28515625" style="42" customWidth="1"/>
    <col min="6152" max="6152" width="12.28515625" style="42" customWidth="1"/>
    <col min="6153" max="6153" width="18.7109375" style="42" customWidth="1"/>
    <col min="6154" max="6154" width="9.140625" style="42"/>
    <col min="6155" max="6155" width="17.140625" style="42" customWidth="1"/>
    <col min="6156" max="6400" width="9.140625" style="42"/>
    <col min="6401" max="6401" width="6.5703125" style="42" customWidth="1"/>
    <col min="6402" max="6402" width="46.140625" style="42" customWidth="1"/>
    <col min="6403" max="6403" width="8.42578125" style="42" customWidth="1"/>
    <col min="6404" max="6404" width="7.5703125" style="42" customWidth="1"/>
    <col min="6405" max="6405" width="11.28515625" style="42" customWidth="1"/>
    <col min="6406" max="6406" width="13.7109375" style="42" customWidth="1"/>
    <col min="6407" max="6407" width="13.28515625" style="42" customWidth="1"/>
    <col min="6408" max="6408" width="12.28515625" style="42" customWidth="1"/>
    <col min="6409" max="6409" width="18.7109375" style="42" customWidth="1"/>
    <col min="6410" max="6410" width="9.140625" style="42"/>
    <col min="6411" max="6411" width="17.140625" style="42" customWidth="1"/>
    <col min="6412" max="6656" width="9.140625" style="42"/>
    <col min="6657" max="6657" width="6.5703125" style="42" customWidth="1"/>
    <col min="6658" max="6658" width="46.140625" style="42" customWidth="1"/>
    <col min="6659" max="6659" width="8.42578125" style="42" customWidth="1"/>
    <col min="6660" max="6660" width="7.5703125" style="42" customWidth="1"/>
    <col min="6661" max="6661" width="11.28515625" style="42" customWidth="1"/>
    <col min="6662" max="6662" width="13.7109375" style="42" customWidth="1"/>
    <col min="6663" max="6663" width="13.28515625" style="42" customWidth="1"/>
    <col min="6664" max="6664" width="12.28515625" style="42" customWidth="1"/>
    <col min="6665" max="6665" width="18.7109375" style="42" customWidth="1"/>
    <col min="6666" max="6666" width="9.140625" style="42"/>
    <col min="6667" max="6667" width="17.140625" style="42" customWidth="1"/>
    <col min="6668" max="6912" width="9.140625" style="42"/>
    <col min="6913" max="6913" width="6.5703125" style="42" customWidth="1"/>
    <col min="6914" max="6914" width="46.140625" style="42" customWidth="1"/>
    <col min="6915" max="6915" width="8.42578125" style="42" customWidth="1"/>
    <col min="6916" max="6916" width="7.5703125" style="42" customWidth="1"/>
    <col min="6917" max="6917" width="11.28515625" style="42" customWidth="1"/>
    <col min="6918" max="6918" width="13.7109375" style="42" customWidth="1"/>
    <col min="6919" max="6919" width="13.28515625" style="42" customWidth="1"/>
    <col min="6920" max="6920" width="12.28515625" style="42" customWidth="1"/>
    <col min="6921" max="6921" width="18.7109375" style="42" customWidth="1"/>
    <col min="6922" max="6922" width="9.140625" style="42"/>
    <col min="6923" max="6923" width="17.140625" style="42" customWidth="1"/>
    <col min="6924" max="7168" width="9.140625" style="42"/>
    <col min="7169" max="7169" width="6.5703125" style="42" customWidth="1"/>
    <col min="7170" max="7170" width="46.140625" style="42" customWidth="1"/>
    <col min="7171" max="7171" width="8.42578125" style="42" customWidth="1"/>
    <col min="7172" max="7172" width="7.5703125" style="42" customWidth="1"/>
    <col min="7173" max="7173" width="11.28515625" style="42" customWidth="1"/>
    <col min="7174" max="7174" width="13.7109375" style="42" customWidth="1"/>
    <col min="7175" max="7175" width="13.28515625" style="42" customWidth="1"/>
    <col min="7176" max="7176" width="12.28515625" style="42" customWidth="1"/>
    <col min="7177" max="7177" width="18.7109375" style="42" customWidth="1"/>
    <col min="7178" max="7178" width="9.140625" style="42"/>
    <col min="7179" max="7179" width="17.140625" style="42" customWidth="1"/>
    <col min="7180" max="7424" width="9.140625" style="42"/>
    <col min="7425" max="7425" width="6.5703125" style="42" customWidth="1"/>
    <col min="7426" max="7426" width="46.140625" style="42" customWidth="1"/>
    <col min="7427" max="7427" width="8.42578125" style="42" customWidth="1"/>
    <col min="7428" max="7428" width="7.5703125" style="42" customWidth="1"/>
    <col min="7429" max="7429" width="11.28515625" style="42" customWidth="1"/>
    <col min="7430" max="7430" width="13.7109375" style="42" customWidth="1"/>
    <col min="7431" max="7431" width="13.28515625" style="42" customWidth="1"/>
    <col min="7432" max="7432" width="12.28515625" style="42" customWidth="1"/>
    <col min="7433" max="7433" width="18.7109375" style="42" customWidth="1"/>
    <col min="7434" max="7434" width="9.140625" style="42"/>
    <col min="7435" max="7435" width="17.140625" style="42" customWidth="1"/>
    <col min="7436" max="7680" width="9.140625" style="42"/>
    <col min="7681" max="7681" width="6.5703125" style="42" customWidth="1"/>
    <col min="7682" max="7682" width="46.140625" style="42" customWidth="1"/>
    <col min="7683" max="7683" width="8.42578125" style="42" customWidth="1"/>
    <col min="7684" max="7684" width="7.5703125" style="42" customWidth="1"/>
    <col min="7685" max="7685" width="11.28515625" style="42" customWidth="1"/>
    <col min="7686" max="7686" width="13.7109375" style="42" customWidth="1"/>
    <col min="7687" max="7687" width="13.28515625" style="42" customWidth="1"/>
    <col min="7688" max="7688" width="12.28515625" style="42" customWidth="1"/>
    <col min="7689" max="7689" width="18.7109375" style="42" customWidth="1"/>
    <col min="7690" max="7690" width="9.140625" style="42"/>
    <col min="7691" max="7691" width="17.140625" style="42" customWidth="1"/>
    <col min="7692" max="7936" width="9.140625" style="42"/>
    <col min="7937" max="7937" width="6.5703125" style="42" customWidth="1"/>
    <col min="7938" max="7938" width="46.140625" style="42" customWidth="1"/>
    <col min="7939" max="7939" width="8.42578125" style="42" customWidth="1"/>
    <col min="7940" max="7940" width="7.5703125" style="42" customWidth="1"/>
    <col min="7941" max="7941" width="11.28515625" style="42" customWidth="1"/>
    <col min="7942" max="7942" width="13.7109375" style="42" customWidth="1"/>
    <col min="7943" max="7943" width="13.28515625" style="42" customWidth="1"/>
    <col min="7944" max="7944" width="12.28515625" style="42" customWidth="1"/>
    <col min="7945" max="7945" width="18.7109375" style="42" customWidth="1"/>
    <col min="7946" max="7946" width="9.140625" style="42"/>
    <col min="7947" max="7947" width="17.140625" style="42" customWidth="1"/>
    <col min="7948" max="8192" width="9.140625" style="42"/>
    <col min="8193" max="8193" width="6.5703125" style="42" customWidth="1"/>
    <col min="8194" max="8194" width="46.140625" style="42" customWidth="1"/>
    <col min="8195" max="8195" width="8.42578125" style="42" customWidth="1"/>
    <col min="8196" max="8196" width="7.5703125" style="42" customWidth="1"/>
    <col min="8197" max="8197" width="11.28515625" style="42" customWidth="1"/>
    <col min="8198" max="8198" width="13.7109375" style="42" customWidth="1"/>
    <col min="8199" max="8199" width="13.28515625" style="42" customWidth="1"/>
    <col min="8200" max="8200" width="12.28515625" style="42" customWidth="1"/>
    <col min="8201" max="8201" width="18.7109375" style="42" customWidth="1"/>
    <col min="8202" max="8202" width="9.140625" style="42"/>
    <col min="8203" max="8203" width="17.140625" style="42" customWidth="1"/>
    <col min="8204" max="8448" width="9.140625" style="42"/>
    <col min="8449" max="8449" width="6.5703125" style="42" customWidth="1"/>
    <col min="8450" max="8450" width="46.140625" style="42" customWidth="1"/>
    <col min="8451" max="8451" width="8.42578125" style="42" customWidth="1"/>
    <col min="8452" max="8452" width="7.5703125" style="42" customWidth="1"/>
    <col min="8453" max="8453" width="11.28515625" style="42" customWidth="1"/>
    <col min="8454" max="8454" width="13.7109375" style="42" customWidth="1"/>
    <col min="8455" max="8455" width="13.28515625" style="42" customWidth="1"/>
    <col min="8456" max="8456" width="12.28515625" style="42" customWidth="1"/>
    <col min="8457" max="8457" width="18.7109375" style="42" customWidth="1"/>
    <col min="8458" max="8458" width="9.140625" style="42"/>
    <col min="8459" max="8459" width="17.140625" style="42" customWidth="1"/>
    <col min="8460" max="8704" width="9.140625" style="42"/>
    <col min="8705" max="8705" width="6.5703125" style="42" customWidth="1"/>
    <col min="8706" max="8706" width="46.140625" style="42" customWidth="1"/>
    <col min="8707" max="8707" width="8.42578125" style="42" customWidth="1"/>
    <col min="8708" max="8708" width="7.5703125" style="42" customWidth="1"/>
    <col min="8709" max="8709" width="11.28515625" style="42" customWidth="1"/>
    <col min="8710" max="8710" width="13.7109375" style="42" customWidth="1"/>
    <col min="8711" max="8711" width="13.28515625" style="42" customWidth="1"/>
    <col min="8712" max="8712" width="12.28515625" style="42" customWidth="1"/>
    <col min="8713" max="8713" width="18.7109375" style="42" customWidth="1"/>
    <col min="8714" max="8714" width="9.140625" style="42"/>
    <col min="8715" max="8715" width="17.140625" style="42" customWidth="1"/>
    <col min="8716" max="8960" width="9.140625" style="42"/>
    <col min="8961" max="8961" width="6.5703125" style="42" customWidth="1"/>
    <col min="8962" max="8962" width="46.140625" style="42" customWidth="1"/>
    <col min="8963" max="8963" width="8.42578125" style="42" customWidth="1"/>
    <col min="8964" max="8964" width="7.5703125" style="42" customWidth="1"/>
    <col min="8965" max="8965" width="11.28515625" style="42" customWidth="1"/>
    <col min="8966" max="8966" width="13.7109375" style="42" customWidth="1"/>
    <col min="8967" max="8967" width="13.28515625" style="42" customWidth="1"/>
    <col min="8968" max="8968" width="12.28515625" style="42" customWidth="1"/>
    <col min="8969" max="8969" width="18.7109375" style="42" customWidth="1"/>
    <col min="8970" max="8970" width="9.140625" style="42"/>
    <col min="8971" max="8971" width="17.140625" style="42" customWidth="1"/>
    <col min="8972" max="9216" width="9.140625" style="42"/>
    <col min="9217" max="9217" width="6.5703125" style="42" customWidth="1"/>
    <col min="9218" max="9218" width="46.140625" style="42" customWidth="1"/>
    <col min="9219" max="9219" width="8.42578125" style="42" customWidth="1"/>
    <col min="9220" max="9220" width="7.5703125" style="42" customWidth="1"/>
    <col min="9221" max="9221" width="11.28515625" style="42" customWidth="1"/>
    <col min="9222" max="9222" width="13.7109375" style="42" customWidth="1"/>
    <col min="9223" max="9223" width="13.28515625" style="42" customWidth="1"/>
    <col min="9224" max="9224" width="12.28515625" style="42" customWidth="1"/>
    <col min="9225" max="9225" width="18.7109375" style="42" customWidth="1"/>
    <col min="9226" max="9226" width="9.140625" style="42"/>
    <col min="9227" max="9227" width="17.140625" style="42" customWidth="1"/>
    <col min="9228" max="9472" width="9.140625" style="42"/>
    <col min="9473" max="9473" width="6.5703125" style="42" customWidth="1"/>
    <col min="9474" max="9474" width="46.140625" style="42" customWidth="1"/>
    <col min="9475" max="9475" width="8.42578125" style="42" customWidth="1"/>
    <col min="9476" max="9476" width="7.5703125" style="42" customWidth="1"/>
    <col min="9477" max="9477" width="11.28515625" style="42" customWidth="1"/>
    <col min="9478" max="9478" width="13.7109375" style="42" customWidth="1"/>
    <col min="9479" max="9479" width="13.28515625" style="42" customWidth="1"/>
    <col min="9480" max="9480" width="12.28515625" style="42" customWidth="1"/>
    <col min="9481" max="9481" width="18.7109375" style="42" customWidth="1"/>
    <col min="9482" max="9482" width="9.140625" style="42"/>
    <col min="9483" max="9483" width="17.140625" style="42" customWidth="1"/>
    <col min="9484" max="9728" width="9.140625" style="42"/>
    <col min="9729" max="9729" width="6.5703125" style="42" customWidth="1"/>
    <col min="9730" max="9730" width="46.140625" style="42" customWidth="1"/>
    <col min="9731" max="9731" width="8.42578125" style="42" customWidth="1"/>
    <col min="9732" max="9732" width="7.5703125" style="42" customWidth="1"/>
    <col min="9733" max="9733" width="11.28515625" style="42" customWidth="1"/>
    <col min="9734" max="9734" width="13.7109375" style="42" customWidth="1"/>
    <col min="9735" max="9735" width="13.28515625" style="42" customWidth="1"/>
    <col min="9736" max="9736" width="12.28515625" style="42" customWidth="1"/>
    <col min="9737" max="9737" width="18.7109375" style="42" customWidth="1"/>
    <col min="9738" max="9738" width="9.140625" style="42"/>
    <col min="9739" max="9739" width="17.140625" style="42" customWidth="1"/>
    <col min="9740" max="9984" width="9.140625" style="42"/>
    <col min="9985" max="9985" width="6.5703125" style="42" customWidth="1"/>
    <col min="9986" max="9986" width="46.140625" style="42" customWidth="1"/>
    <col min="9987" max="9987" width="8.42578125" style="42" customWidth="1"/>
    <col min="9988" max="9988" width="7.5703125" style="42" customWidth="1"/>
    <col min="9989" max="9989" width="11.28515625" style="42" customWidth="1"/>
    <col min="9990" max="9990" width="13.7109375" style="42" customWidth="1"/>
    <col min="9991" max="9991" width="13.28515625" style="42" customWidth="1"/>
    <col min="9992" max="9992" width="12.28515625" style="42" customWidth="1"/>
    <col min="9993" max="9993" width="18.7109375" style="42" customWidth="1"/>
    <col min="9994" max="9994" width="9.140625" style="42"/>
    <col min="9995" max="9995" width="17.140625" style="42" customWidth="1"/>
    <col min="9996" max="10240" width="9.140625" style="42"/>
    <col min="10241" max="10241" width="6.5703125" style="42" customWidth="1"/>
    <col min="10242" max="10242" width="46.140625" style="42" customWidth="1"/>
    <col min="10243" max="10243" width="8.42578125" style="42" customWidth="1"/>
    <col min="10244" max="10244" width="7.5703125" style="42" customWidth="1"/>
    <col min="10245" max="10245" width="11.28515625" style="42" customWidth="1"/>
    <col min="10246" max="10246" width="13.7109375" style="42" customWidth="1"/>
    <col min="10247" max="10247" width="13.28515625" style="42" customWidth="1"/>
    <col min="10248" max="10248" width="12.28515625" style="42" customWidth="1"/>
    <col min="10249" max="10249" width="18.7109375" style="42" customWidth="1"/>
    <col min="10250" max="10250" width="9.140625" style="42"/>
    <col min="10251" max="10251" width="17.140625" style="42" customWidth="1"/>
    <col min="10252" max="10496" width="9.140625" style="42"/>
    <col min="10497" max="10497" width="6.5703125" style="42" customWidth="1"/>
    <col min="10498" max="10498" width="46.140625" style="42" customWidth="1"/>
    <col min="10499" max="10499" width="8.42578125" style="42" customWidth="1"/>
    <col min="10500" max="10500" width="7.5703125" style="42" customWidth="1"/>
    <col min="10501" max="10501" width="11.28515625" style="42" customWidth="1"/>
    <col min="10502" max="10502" width="13.7109375" style="42" customWidth="1"/>
    <col min="10503" max="10503" width="13.28515625" style="42" customWidth="1"/>
    <col min="10504" max="10504" width="12.28515625" style="42" customWidth="1"/>
    <col min="10505" max="10505" width="18.7109375" style="42" customWidth="1"/>
    <col min="10506" max="10506" width="9.140625" style="42"/>
    <col min="10507" max="10507" width="17.140625" style="42" customWidth="1"/>
    <col min="10508" max="10752" width="9.140625" style="42"/>
    <col min="10753" max="10753" width="6.5703125" style="42" customWidth="1"/>
    <col min="10754" max="10754" width="46.140625" style="42" customWidth="1"/>
    <col min="10755" max="10755" width="8.42578125" style="42" customWidth="1"/>
    <col min="10756" max="10756" width="7.5703125" style="42" customWidth="1"/>
    <col min="10757" max="10757" width="11.28515625" style="42" customWidth="1"/>
    <col min="10758" max="10758" width="13.7109375" style="42" customWidth="1"/>
    <col min="10759" max="10759" width="13.28515625" style="42" customWidth="1"/>
    <col min="10760" max="10760" width="12.28515625" style="42" customWidth="1"/>
    <col min="10761" max="10761" width="18.7109375" style="42" customWidth="1"/>
    <col min="10762" max="10762" width="9.140625" style="42"/>
    <col min="10763" max="10763" width="17.140625" style="42" customWidth="1"/>
    <col min="10764" max="11008" width="9.140625" style="42"/>
    <col min="11009" max="11009" width="6.5703125" style="42" customWidth="1"/>
    <col min="11010" max="11010" width="46.140625" style="42" customWidth="1"/>
    <col min="11011" max="11011" width="8.42578125" style="42" customWidth="1"/>
    <col min="11012" max="11012" width="7.5703125" style="42" customWidth="1"/>
    <col min="11013" max="11013" width="11.28515625" style="42" customWidth="1"/>
    <col min="11014" max="11014" width="13.7109375" style="42" customWidth="1"/>
    <col min="11015" max="11015" width="13.28515625" style="42" customWidth="1"/>
    <col min="11016" max="11016" width="12.28515625" style="42" customWidth="1"/>
    <col min="11017" max="11017" width="18.7109375" style="42" customWidth="1"/>
    <col min="11018" max="11018" width="9.140625" style="42"/>
    <col min="11019" max="11019" width="17.140625" style="42" customWidth="1"/>
    <col min="11020" max="11264" width="9.140625" style="42"/>
    <col min="11265" max="11265" width="6.5703125" style="42" customWidth="1"/>
    <col min="11266" max="11266" width="46.140625" style="42" customWidth="1"/>
    <col min="11267" max="11267" width="8.42578125" style="42" customWidth="1"/>
    <col min="11268" max="11268" width="7.5703125" style="42" customWidth="1"/>
    <col min="11269" max="11269" width="11.28515625" style="42" customWidth="1"/>
    <col min="11270" max="11270" width="13.7109375" style="42" customWidth="1"/>
    <col min="11271" max="11271" width="13.28515625" style="42" customWidth="1"/>
    <col min="11272" max="11272" width="12.28515625" style="42" customWidth="1"/>
    <col min="11273" max="11273" width="18.7109375" style="42" customWidth="1"/>
    <col min="11274" max="11274" width="9.140625" style="42"/>
    <col min="11275" max="11275" width="17.140625" style="42" customWidth="1"/>
    <col min="11276" max="11520" width="9.140625" style="42"/>
    <col min="11521" max="11521" width="6.5703125" style="42" customWidth="1"/>
    <col min="11522" max="11522" width="46.140625" style="42" customWidth="1"/>
    <col min="11523" max="11523" width="8.42578125" style="42" customWidth="1"/>
    <col min="11524" max="11524" width="7.5703125" style="42" customWidth="1"/>
    <col min="11525" max="11525" width="11.28515625" style="42" customWidth="1"/>
    <col min="11526" max="11526" width="13.7109375" style="42" customWidth="1"/>
    <col min="11527" max="11527" width="13.28515625" style="42" customWidth="1"/>
    <col min="11528" max="11528" width="12.28515625" style="42" customWidth="1"/>
    <col min="11529" max="11529" width="18.7109375" style="42" customWidth="1"/>
    <col min="11530" max="11530" width="9.140625" style="42"/>
    <col min="11531" max="11531" width="17.140625" style="42" customWidth="1"/>
    <col min="11532" max="11776" width="9.140625" style="42"/>
    <col min="11777" max="11777" width="6.5703125" style="42" customWidth="1"/>
    <col min="11778" max="11778" width="46.140625" style="42" customWidth="1"/>
    <col min="11779" max="11779" width="8.42578125" style="42" customWidth="1"/>
    <col min="11780" max="11780" width="7.5703125" style="42" customWidth="1"/>
    <col min="11781" max="11781" width="11.28515625" style="42" customWidth="1"/>
    <col min="11782" max="11782" width="13.7109375" style="42" customWidth="1"/>
    <col min="11783" max="11783" width="13.28515625" style="42" customWidth="1"/>
    <col min="11784" max="11784" width="12.28515625" style="42" customWidth="1"/>
    <col min="11785" max="11785" width="18.7109375" style="42" customWidth="1"/>
    <col min="11786" max="11786" width="9.140625" style="42"/>
    <col min="11787" max="11787" width="17.140625" style="42" customWidth="1"/>
    <col min="11788" max="12032" width="9.140625" style="42"/>
    <col min="12033" max="12033" width="6.5703125" style="42" customWidth="1"/>
    <col min="12034" max="12034" width="46.140625" style="42" customWidth="1"/>
    <col min="12035" max="12035" width="8.42578125" style="42" customWidth="1"/>
    <col min="12036" max="12036" width="7.5703125" style="42" customWidth="1"/>
    <col min="12037" max="12037" width="11.28515625" style="42" customWidth="1"/>
    <col min="12038" max="12038" width="13.7109375" style="42" customWidth="1"/>
    <col min="12039" max="12039" width="13.28515625" style="42" customWidth="1"/>
    <col min="12040" max="12040" width="12.28515625" style="42" customWidth="1"/>
    <col min="12041" max="12041" width="18.7109375" style="42" customWidth="1"/>
    <col min="12042" max="12042" width="9.140625" style="42"/>
    <col min="12043" max="12043" width="17.140625" style="42" customWidth="1"/>
    <col min="12044" max="12288" width="9.140625" style="42"/>
    <col min="12289" max="12289" width="6.5703125" style="42" customWidth="1"/>
    <col min="12290" max="12290" width="46.140625" style="42" customWidth="1"/>
    <col min="12291" max="12291" width="8.42578125" style="42" customWidth="1"/>
    <col min="12292" max="12292" width="7.5703125" style="42" customWidth="1"/>
    <col min="12293" max="12293" width="11.28515625" style="42" customWidth="1"/>
    <col min="12294" max="12294" width="13.7109375" style="42" customWidth="1"/>
    <col min="12295" max="12295" width="13.28515625" style="42" customWidth="1"/>
    <col min="12296" max="12296" width="12.28515625" style="42" customWidth="1"/>
    <col min="12297" max="12297" width="18.7109375" style="42" customWidth="1"/>
    <col min="12298" max="12298" width="9.140625" style="42"/>
    <col min="12299" max="12299" width="17.140625" style="42" customWidth="1"/>
    <col min="12300" max="12544" width="9.140625" style="42"/>
    <col min="12545" max="12545" width="6.5703125" style="42" customWidth="1"/>
    <col min="12546" max="12546" width="46.140625" style="42" customWidth="1"/>
    <col min="12547" max="12547" width="8.42578125" style="42" customWidth="1"/>
    <col min="12548" max="12548" width="7.5703125" style="42" customWidth="1"/>
    <col min="12549" max="12549" width="11.28515625" style="42" customWidth="1"/>
    <col min="12550" max="12550" width="13.7109375" style="42" customWidth="1"/>
    <col min="12551" max="12551" width="13.28515625" style="42" customWidth="1"/>
    <col min="12552" max="12552" width="12.28515625" style="42" customWidth="1"/>
    <col min="12553" max="12553" width="18.7109375" style="42" customWidth="1"/>
    <col min="12554" max="12554" width="9.140625" style="42"/>
    <col min="12555" max="12555" width="17.140625" style="42" customWidth="1"/>
    <col min="12556" max="12800" width="9.140625" style="42"/>
    <col min="12801" max="12801" width="6.5703125" style="42" customWidth="1"/>
    <col min="12802" max="12802" width="46.140625" style="42" customWidth="1"/>
    <col min="12803" max="12803" width="8.42578125" style="42" customWidth="1"/>
    <col min="12804" max="12804" width="7.5703125" style="42" customWidth="1"/>
    <col min="12805" max="12805" width="11.28515625" style="42" customWidth="1"/>
    <col min="12806" max="12806" width="13.7109375" style="42" customWidth="1"/>
    <col min="12807" max="12807" width="13.28515625" style="42" customWidth="1"/>
    <col min="12808" max="12808" width="12.28515625" style="42" customWidth="1"/>
    <col min="12809" max="12809" width="18.7109375" style="42" customWidth="1"/>
    <col min="12810" max="12810" width="9.140625" style="42"/>
    <col min="12811" max="12811" width="17.140625" style="42" customWidth="1"/>
    <col min="12812" max="13056" width="9.140625" style="42"/>
    <col min="13057" max="13057" width="6.5703125" style="42" customWidth="1"/>
    <col min="13058" max="13058" width="46.140625" style="42" customWidth="1"/>
    <col min="13059" max="13059" width="8.42578125" style="42" customWidth="1"/>
    <col min="13060" max="13060" width="7.5703125" style="42" customWidth="1"/>
    <col min="13061" max="13061" width="11.28515625" style="42" customWidth="1"/>
    <col min="13062" max="13062" width="13.7109375" style="42" customWidth="1"/>
    <col min="13063" max="13063" width="13.28515625" style="42" customWidth="1"/>
    <col min="13064" max="13064" width="12.28515625" style="42" customWidth="1"/>
    <col min="13065" max="13065" width="18.7109375" style="42" customWidth="1"/>
    <col min="13066" max="13066" width="9.140625" style="42"/>
    <col min="13067" max="13067" width="17.140625" style="42" customWidth="1"/>
    <col min="13068" max="13312" width="9.140625" style="42"/>
    <col min="13313" max="13313" width="6.5703125" style="42" customWidth="1"/>
    <col min="13314" max="13314" width="46.140625" style="42" customWidth="1"/>
    <col min="13315" max="13315" width="8.42578125" style="42" customWidth="1"/>
    <col min="13316" max="13316" width="7.5703125" style="42" customWidth="1"/>
    <col min="13317" max="13317" width="11.28515625" style="42" customWidth="1"/>
    <col min="13318" max="13318" width="13.7109375" style="42" customWidth="1"/>
    <col min="13319" max="13319" width="13.28515625" style="42" customWidth="1"/>
    <col min="13320" max="13320" width="12.28515625" style="42" customWidth="1"/>
    <col min="13321" max="13321" width="18.7109375" style="42" customWidth="1"/>
    <col min="13322" max="13322" width="9.140625" style="42"/>
    <col min="13323" max="13323" width="17.140625" style="42" customWidth="1"/>
    <col min="13324" max="13568" width="9.140625" style="42"/>
    <col min="13569" max="13569" width="6.5703125" style="42" customWidth="1"/>
    <col min="13570" max="13570" width="46.140625" style="42" customWidth="1"/>
    <col min="13571" max="13571" width="8.42578125" style="42" customWidth="1"/>
    <col min="13572" max="13572" width="7.5703125" style="42" customWidth="1"/>
    <col min="13573" max="13573" width="11.28515625" style="42" customWidth="1"/>
    <col min="13574" max="13574" width="13.7109375" style="42" customWidth="1"/>
    <col min="13575" max="13575" width="13.28515625" style="42" customWidth="1"/>
    <col min="13576" max="13576" width="12.28515625" style="42" customWidth="1"/>
    <col min="13577" max="13577" width="18.7109375" style="42" customWidth="1"/>
    <col min="13578" max="13578" width="9.140625" style="42"/>
    <col min="13579" max="13579" width="17.140625" style="42" customWidth="1"/>
    <col min="13580" max="13824" width="9.140625" style="42"/>
    <col min="13825" max="13825" width="6.5703125" style="42" customWidth="1"/>
    <col min="13826" max="13826" width="46.140625" style="42" customWidth="1"/>
    <col min="13827" max="13827" width="8.42578125" style="42" customWidth="1"/>
    <col min="13828" max="13828" width="7.5703125" style="42" customWidth="1"/>
    <col min="13829" max="13829" width="11.28515625" style="42" customWidth="1"/>
    <col min="13830" max="13830" width="13.7109375" style="42" customWidth="1"/>
    <col min="13831" max="13831" width="13.28515625" style="42" customWidth="1"/>
    <col min="13832" max="13832" width="12.28515625" style="42" customWidth="1"/>
    <col min="13833" max="13833" width="18.7109375" style="42" customWidth="1"/>
    <col min="13834" max="13834" width="9.140625" style="42"/>
    <col min="13835" max="13835" width="17.140625" style="42" customWidth="1"/>
    <col min="13836" max="14080" width="9.140625" style="42"/>
    <col min="14081" max="14081" width="6.5703125" style="42" customWidth="1"/>
    <col min="14082" max="14082" width="46.140625" style="42" customWidth="1"/>
    <col min="14083" max="14083" width="8.42578125" style="42" customWidth="1"/>
    <col min="14084" max="14084" width="7.5703125" style="42" customWidth="1"/>
    <col min="14085" max="14085" width="11.28515625" style="42" customWidth="1"/>
    <col min="14086" max="14086" width="13.7109375" style="42" customWidth="1"/>
    <col min="14087" max="14087" width="13.28515625" style="42" customWidth="1"/>
    <col min="14088" max="14088" width="12.28515625" style="42" customWidth="1"/>
    <col min="14089" max="14089" width="18.7109375" style="42" customWidth="1"/>
    <col min="14090" max="14090" width="9.140625" style="42"/>
    <col min="14091" max="14091" width="17.140625" style="42" customWidth="1"/>
    <col min="14092" max="14336" width="9.140625" style="42"/>
    <col min="14337" max="14337" width="6.5703125" style="42" customWidth="1"/>
    <col min="14338" max="14338" width="46.140625" style="42" customWidth="1"/>
    <col min="14339" max="14339" width="8.42578125" style="42" customWidth="1"/>
    <col min="14340" max="14340" width="7.5703125" style="42" customWidth="1"/>
    <col min="14341" max="14341" width="11.28515625" style="42" customWidth="1"/>
    <col min="14342" max="14342" width="13.7109375" style="42" customWidth="1"/>
    <col min="14343" max="14343" width="13.28515625" style="42" customWidth="1"/>
    <col min="14344" max="14344" width="12.28515625" style="42" customWidth="1"/>
    <col min="14345" max="14345" width="18.7109375" style="42" customWidth="1"/>
    <col min="14346" max="14346" width="9.140625" style="42"/>
    <col min="14347" max="14347" width="17.140625" style="42" customWidth="1"/>
    <col min="14348" max="14592" width="9.140625" style="42"/>
    <col min="14593" max="14593" width="6.5703125" style="42" customWidth="1"/>
    <col min="14594" max="14594" width="46.140625" style="42" customWidth="1"/>
    <col min="14595" max="14595" width="8.42578125" style="42" customWidth="1"/>
    <col min="14596" max="14596" width="7.5703125" style="42" customWidth="1"/>
    <col min="14597" max="14597" width="11.28515625" style="42" customWidth="1"/>
    <col min="14598" max="14598" width="13.7109375" style="42" customWidth="1"/>
    <col min="14599" max="14599" width="13.28515625" style="42" customWidth="1"/>
    <col min="14600" max="14600" width="12.28515625" style="42" customWidth="1"/>
    <col min="14601" max="14601" width="18.7109375" style="42" customWidth="1"/>
    <col min="14602" max="14602" width="9.140625" style="42"/>
    <col min="14603" max="14603" width="17.140625" style="42" customWidth="1"/>
    <col min="14604" max="14848" width="9.140625" style="42"/>
    <col min="14849" max="14849" width="6.5703125" style="42" customWidth="1"/>
    <col min="14850" max="14850" width="46.140625" style="42" customWidth="1"/>
    <col min="14851" max="14851" width="8.42578125" style="42" customWidth="1"/>
    <col min="14852" max="14852" width="7.5703125" style="42" customWidth="1"/>
    <col min="14853" max="14853" width="11.28515625" style="42" customWidth="1"/>
    <col min="14854" max="14854" width="13.7109375" style="42" customWidth="1"/>
    <col min="14855" max="14855" width="13.28515625" style="42" customWidth="1"/>
    <col min="14856" max="14856" width="12.28515625" style="42" customWidth="1"/>
    <col min="14857" max="14857" width="18.7109375" style="42" customWidth="1"/>
    <col min="14858" max="14858" width="9.140625" style="42"/>
    <col min="14859" max="14859" width="17.140625" style="42" customWidth="1"/>
    <col min="14860" max="15104" width="9.140625" style="42"/>
    <col min="15105" max="15105" width="6.5703125" style="42" customWidth="1"/>
    <col min="15106" max="15106" width="46.140625" style="42" customWidth="1"/>
    <col min="15107" max="15107" width="8.42578125" style="42" customWidth="1"/>
    <col min="15108" max="15108" width="7.5703125" style="42" customWidth="1"/>
    <col min="15109" max="15109" width="11.28515625" style="42" customWidth="1"/>
    <col min="15110" max="15110" width="13.7109375" style="42" customWidth="1"/>
    <col min="15111" max="15111" width="13.28515625" style="42" customWidth="1"/>
    <col min="15112" max="15112" width="12.28515625" style="42" customWidth="1"/>
    <col min="15113" max="15113" width="18.7109375" style="42" customWidth="1"/>
    <col min="15114" max="15114" width="9.140625" style="42"/>
    <col min="15115" max="15115" width="17.140625" style="42" customWidth="1"/>
    <col min="15116" max="15360" width="9.140625" style="42"/>
    <col min="15361" max="15361" width="6.5703125" style="42" customWidth="1"/>
    <col min="15362" max="15362" width="46.140625" style="42" customWidth="1"/>
    <col min="15363" max="15363" width="8.42578125" style="42" customWidth="1"/>
    <col min="15364" max="15364" width="7.5703125" style="42" customWidth="1"/>
    <col min="15365" max="15365" width="11.28515625" style="42" customWidth="1"/>
    <col min="15366" max="15366" width="13.7109375" style="42" customWidth="1"/>
    <col min="15367" max="15367" width="13.28515625" style="42" customWidth="1"/>
    <col min="15368" max="15368" width="12.28515625" style="42" customWidth="1"/>
    <col min="15369" max="15369" width="18.7109375" style="42" customWidth="1"/>
    <col min="15370" max="15370" width="9.140625" style="42"/>
    <col min="15371" max="15371" width="17.140625" style="42" customWidth="1"/>
    <col min="15372" max="15616" width="9.140625" style="42"/>
    <col min="15617" max="15617" width="6.5703125" style="42" customWidth="1"/>
    <col min="15618" max="15618" width="46.140625" style="42" customWidth="1"/>
    <col min="15619" max="15619" width="8.42578125" style="42" customWidth="1"/>
    <col min="15620" max="15620" width="7.5703125" style="42" customWidth="1"/>
    <col min="15621" max="15621" width="11.28515625" style="42" customWidth="1"/>
    <col min="15622" max="15622" width="13.7109375" style="42" customWidth="1"/>
    <col min="15623" max="15623" width="13.28515625" style="42" customWidth="1"/>
    <col min="15624" max="15624" width="12.28515625" style="42" customWidth="1"/>
    <col min="15625" max="15625" width="18.7109375" style="42" customWidth="1"/>
    <col min="15626" max="15626" width="9.140625" style="42"/>
    <col min="15627" max="15627" width="17.140625" style="42" customWidth="1"/>
    <col min="15628" max="15872" width="9.140625" style="42"/>
    <col min="15873" max="15873" width="6.5703125" style="42" customWidth="1"/>
    <col min="15874" max="15874" width="46.140625" style="42" customWidth="1"/>
    <col min="15875" max="15875" width="8.42578125" style="42" customWidth="1"/>
    <col min="15876" max="15876" width="7.5703125" style="42" customWidth="1"/>
    <col min="15877" max="15877" width="11.28515625" style="42" customWidth="1"/>
    <col min="15878" max="15878" width="13.7109375" style="42" customWidth="1"/>
    <col min="15879" max="15879" width="13.28515625" style="42" customWidth="1"/>
    <col min="15880" max="15880" width="12.28515625" style="42" customWidth="1"/>
    <col min="15881" max="15881" width="18.7109375" style="42" customWidth="1"/>
    <col min="15882" max="15882" width="9.140625" style="42"/>
    <col min="15883" max="15883" width="17.140625" style="42" customWidth="1"/>
    <col min="15884" max="16128" width="9.140625" style="42"/>
    <col min="16129" max="16129" width="6.5703125" style="42" customWidth="1"/>
    <col min="16130" max="16130" width="46.140625" style="42" customWidth="1"/>
    <col min="16131" max="16131" width="8.42578125" style="42" customWidth="1"/>
    <col min="16132" max="16132" width="7.5703125" style="42" customWidth="1"/>
    <col min="16133" max="16133" width="11.28515625" style="42" customWidth="1"/>
    <col min="16134" max="16134" width="13.7109375" style="42" customWidth="1"/>
    <col min="16135" max="16135" width="13.28515625" style="42" customWidth="1"/>
    <col min="16136" max="16136" width="12.28515625" style="42" customWidth="1"/>
    <col min="16137" max="16137" width="18.7109375" style="42" customWidth="1"/>
    <col min="16138" max="16138" width="9.140625" style="42"/>
    <col min="16139" max="16139" width="17.140625" style="42" customWidth="1"/>
    <col min="16140" max="16384" width="9.140625" style="42"/>
  </cols>
  <sheetData>
    <row r="1" spans="1:11" x14ac:dyDescent="0.3">
      <c r="A1" s="101" t="s">
        <v>0</v>
      </c>
      <c r="B1" s="101"/>
      <c r="C1" s="101" t="s">
        <v>1</v>
      </c>
      <c r="D1" s="101"/>
      <c r="E1" s="101"/>
      <c r="F1" s="101"/>
      <c r="G1" s="101"/>
      <c r="H1" s="101"/>
      <c r="I1" s="101"/>
      <c r="J1" s="48"/>
      <c r="K1" s="48"/>
    </row>
    <row r="2" spans="1:11" ht="13.5" customHeight="1" x14ac:dyDescent="0.3">
      <c r="A2" s="102" t="s">
        <v>2</v>
      </c>
      <c r="B2" s="102"/>
      <c r="C2" s="102" t="s">
        <v>3</v>
      </c>
      <c r="D2" s="102"/>
      <c r="E2" s="102"/>
      <c r="F2" s="102"/>
      <c r="G2" s="102"/>
      <c r="H2" s="102"/>
      <c r="I2" s="102"/>
      <c r="J2" s="49"/>
      <c r="K2" s="49"/>
    </row>
    <row r="3" spans="1:11" ht="8.25" customHeight="1" x14ac:dyDescent="0.3">
      <c r="A3" s="50"/>
      <c r="B3" s="50"/>
      <c r="C3" s="50"/>
      <c r="D3" s="51"/>
      <c r="E3" s="51"/>
      <c r="F3" s="50"/>
      <c r="G3" s="50"/>
      <c r="H3" s="50"/>
      <c r="I3" s="50"/>
      <c r="J3" s="2"/>
      <c r="K3" s="2"/>
    </row>
    <row r="4" spans="1:11" ht="14.25" customHeight="1" x14ac:dyDescent="0.3">
      <c r="A4" s="103" t="s">
        <v>37</v>
      </c>
      <c r="B4" s="103"/>
      <c r="C4" s="103"/>
      <c r="D4" s="103"/>
      <c r="E4" s="103"/>
      <c r="F4" s="103"/>
      <c r="G4" s="103"/>
      <c r="H4" s="103"/>
      <c r="I4" s="103"/>
    </row>
    <row r="5" spans="1:11" ht="13.5" customHeight="1" x14ac:dyDescent="0.3">
      <c r="A5" s="103" t="s">
        <v>71</v>
      </c>
      <c r="B5" s="103"/>
      <c r="C5" s="103"/>
      <c r="D5" s="103"/>
      <c r="E5" s="103"/>
      <c r="F5" s="103"/>
      <c r="G5" s="103"/>
      <c r="H5" s="103"/>
      <c r="I5" s="103"/>
    </row>
    <row r="6" spans="1:11" ht="16.5" customHeight="1" x14ac:dyDescent="0.3">
      <c r="A6" s="103" t="s">
        <v>63</v>
      </c>
      <c r="B6" s="103"/>
      <c r="C6" s="103"/>
      <c r="D6" s="103"/>
      <c r="E6" s="103"/>
      <c r="F6" s="103"/>
      <c r="G6" s="103"/>
      <c r="H6" s="103"/>
      <c r="I6" s="103"/>
    </row>
    <row r="7" spans="1:11" ht="15.75" customHeight="1" x14ac:dyDescent="0.3">
      <c r="A7" s="106" t="s">
        <v>38</v>
      </c>
      <c r="B7" s="106"/>
      <c r="C7" s="106"/>
      <c r="D7" s="106"/>
      <c r="E7" s="106"/>
      <c r="F7" s="106"/>
      <c r="G7" s="106"/>
      <c r="H7" s="106"/>
      <c r="I7" s="106"/>
    </row>
    <row r="8" spans="1:11" ht="17.25" customHeight="1" x14ac:dyDescent="0.3">
      <c r="A8" s="104" t="s">
        <v>39</v>
      </c>
      <c r="B8" s="104" t="s">
        <v>40</v>
      </c>
      <c r="C8" s="104" t="s">
        <v>41</v>
      </c>
      <c r="D8" s="104"/>
      <c r="E8" s="104"/>
      <c r="F8" s="104"/>
      <c r="G8" s="104"/>
      <c r="H8" s="104"/>
      <c r="I8" s="104" t="s">
        <v>11</v>
      </c>
    </row>
    <row r="9" spans="1:11" ht="15.75" customHeight="1" x14ac:dyDescent="0.3">
      <c r="A9" s="104"/>
      <c r="B9" s="104"/>
      <c r="C9" s="104" t="s">
        <v>42</v>
      </c>
      <c r="D9" s="104"/>
      <c r="E9" s="104" t="s">
        <v>74</v>
      </c>
      <c r="F9" s="104" t="s">
        <v>75</v>
      </c>
      <c r="G9" s="104" t="s">
        <v>9</v>
      </c>
      <c r="H9" s="104"/>
      <c r="I9" s="104"/>
    </row>
    <row r="10" spans="1:11" ht="34.5" customHeight="1" x14ac:dyDescent="0.3">
      <c r="A10" s="104"/>
      <c r="B10" s="104"/>
      <c r="C10" s="53" t="s">
        <v>7</v>
      </c>
      <c r="D10" s="53" t="s">
        <v>8</v>
      </c>
      <c r="E10" s="104"/>
      <c r="F10" s="104"/>
      <c r="G10" s="53" t="s">
        <v>43</v>
      </c>
      <c r="H10" s="53" t="s">
        <v>44</v>
      </c>
      <c r="I10" s="104"/>
    </row>
    <row r="11" spans="1:11" ht="20.25" customHeight="1" x14ac:dyDescent="0.3">
      <c r="A11" s="53" t="s">
        <v>17</v>
      </c>
      <c r="B11" s="53" t="s">
        <v>64</v>
      </c>
      <c r="C11" s="53"/>
      <c r="D11" s="53"/>
      <c r="E11" s="53"/>
      <c r="F11" s="54">
        <f>F12+F14+F17+F28+F29+F32</f>
        <v>39500</v>
      </c>
      <c r="G11" s="54">
        <f t="shared" ref="G11:H11" si="0">G12+G14+G17+G28+G29+G32</f>
        <v>10000</v>
      </c>
      <c r="H11" s="54">
        <f t="shared" si="0"/>
        <v>28900</v>
      </c>
      <c r="I11" s="53"/>
      <c r="J11" s="45"/>
      <c r="K11" s="45"/>
    </row>
    <row r="12" spans="1:11" ht="17.25" customHeight="1" x14ac:dyDescent="0.3">
      <c r="A12" s="55">
        <v>1</v>
      </c>
      <c r="B12" s="56" t="s">
        <v>45</v>
      </c>
      <c r="C12" s="57"/>
      <c r="D12" s="58"/>
      <c r="E12" s="59"/>
      <c r="F12" s="59">
        <f>F13</f>
        <v>6200</v>
      </c>
      <c r="G12" s="59">
        <f>G13</f>
        <v>3100</v>
      </c>
      <c r="H12" s="59">
        <f>H13</f>
        <v>3100</v>
      </c>
      <c r="I12" s="57"/>
      <c r="J12" s="45"/>
    </row>
    <row r="13" spans="1:11" ht="16.5" customHeight="1" x14ac:dyDescent="0.3">
      <c r="A13" s="60" t="s">
        <v>46</v>
      </c>
      <c r="B13" s="61" t="s">
        <v>119</v>
      </c>
      <c r="C13" s="62" t="s">
        <v>118</v>
      </c>
      <c r="D13" s="63">
        <v>4</v>
      </c>
      <c r="E13" s="64">
        <v>1550</v>
      </c>
      <c r="F13" s="64">
        <f>D13*E13</f>
        <v>6200</v>
      </c>
      <c r="G13" s="64">
        <f>F13*50/100</f>
        <v>3100</v>
      </c>
      <c r="H13" s="64">
        <f>F13-G13</f>
        <v>3100</v>
      </c>
      <c r="I13" s="62" t="s">
        <v>50</v>
      </c>
      <c r="J13" s="47"/>
    </row>
    <row r="14" spans="1:11" ht="15.75" customHeight="1" x14ac:dyDescent="0.3">
      <c r="A14" s="55">
        <v>2</v>
      </c>
      <c r="B14" s="56" t="s">
        <v>47</v>
      </c>
      <c r="C14" s="57"/>
      <c r="D14" s="65"/>
      <c r="E14" s="59"/>
      <c r="F14" s="59">
        <f>F15+F16</f>
        <v>9000</v>
      </c>
      <c r="G14" s="59">
        <f t="shared" ref="G14:H14" si="1">G15+G16</f>
        <v>900</v>
      </c>
      <c r="H14" s="59">
        <f t="shared" si="1"/>
        <v>7500</v>
      </c>
      <c r="I14" s="57"/>
    </row>
    <row r="15" spans="1:11" ht="16.5" customHeight="1" x14ac:dyDescent="0.3">
      <c r="A15" s="60" t="s">
        <v>48</v>
      </c>
      <c r="B15" s="61" t="s">
        <v>69</v>
      </c>
      <c r="C15" s="62" t="s">
        <v>104</v>
      </c>
      <c r="D15" s="63">
        <v>120</v>
      </c>
      <c r="E15" s="64">
        <v>25</v>
      </c>
      <c r="F15" s="64">
        <f>D15*E15</f>
        <v>3000</v>
      </c>
      <c r="G15" s="64">
        <f>F15*30/100</f>
        <v>900</v>
      </c>
      <c r="H15" s="64">
        <f>F15*50/100</f>
        <v>1500</v>
      </c>
      <c r="I15" s="62" t="s">
        <v>117</v>
      </c>
    </row>
    <row r="16" spans="1:11" ht="14.25" customHeight="1" x14ac:dyDescent="0.3">
      <c r="A16" s="66" t="s">
        <v>115</v>
      </c>
      <c r="B16" s="61" t="s">
        <v>65</v>
      </c>
      <c r="C16" s="62" t="s">
        <v>104</v>
      </c>
      <c r="D16" s="63">
        <v>1200</v>
      </c>
      <c r="E16" s="64">
        <v>5</v>
      </c>
      <c r="F16" s="64">
        <f>D16*E16</f>
        <v>6000</v>
      </c>
      <c r="G16" s="64">
        <v>0</v>
      </c>
      <c r="H16" s="64">
        <f>F16-G16</f>
        <v>6000</v>
      </c>
      <c r="I16" s="62" t="s">
        <v>51</v>
      </c>
    </row>
    <row r="17" spans="1:12" ht="18.75" customHeight="1" x14ac:dyDescent="0.3">
      <c r="A17" s="55">
        <v>3</v>
      </c>
      <c r="B17" s="56" t="s">
        <v>52</v>
      </c>
      <c r="C17" s="114" t="s">
        <v>93</v>
      </c>
      <c r="D17" s="65">
        <v>1</v>
      </c>
      <c r="E17" s="59"/>
      <c r="F17" s="59">
        <f>SUM(F18:F27)</f>
        <v>5600</v>
      </c>
      <c r="G17" s="59">
        <f t="shared" ref="G17:H17" si="2">SUM(G18:G27)</f>
        <v>1680</v>
      </c>
      <c r="H17" s="59">
        <f t="shared" si="2"/>
        <v>3920</v>
      </c>
      <c r="I17" s="57" t="s">
        <v>117</v>
      </c>
    </row>
    <row r="18" spans="1:12" x14ac:dyDescent="0.3">
      <c r="A18" s="107" t="s">
        <v>97</v>
      </c>
      <c r="B18" s="108" t="s">
        <v>89</v>
      </c>
      <c r="C18" s="109" t="s">
        <v>88</v>
      </c>
      <c r="D18" s="110">
        <v>10</v>
      </c>
      <c r="E18" s="111">
        <v>55</v>
      </c>
      <c r="F18" s="111">
        <f>D18*E18</f>
        <v>550</v>
      </c>
      <c r="G18" s="111">
        <f>F18*30/100</f>
        <v>165</v>
      </c>
      <c r="H18" s="111">
        <f>F18-G18</f>
        <v>385</v>
      </c>
      <c r="I18" s="112"/>
    </row>
    <row r="19" spans="1:12" x14ac:dyDescent="0.3">
      <c r="A19" s="107" t="s">
        <v>98</v>
      </c>
      <c r="B19" s="108" t="s">
        <v>90</v>
      </c>
      <c r="C19" s="109" t="s">
        <v>91</v>
      </c>
      <c r="D19" s="110">
        <v>15</v>
      </c>
      <c r="E19" s="111">
        <v>70</v>
      </c>
      <c r="F19" s="111">
        <f>D19*E19</f>
        <v>1050</v>
      </c>
      <c r="G19" s="111">
        <f t="shared" ref="G19:G27" si="3">F19*30/100</f>
        <v>315</v>
      </c>
      <c r="H19" s="111">
        <f t="shared" ref="H19:H27" si="4">F19-G19</f>
        <v>735</v>
      </c>
      <c r="I19" s="112"/>
    </row>
    <row r="20" spans="1:12" x14ac:dyDescent="0.3">
      <c r="A20" s="107" t="s">
        <v>99</v>
      </c>
      <c r="B20" s="108" t="s">
        <v>92</v>
      </c>
      <c r="C20" s="109" t="s">
        <v>91</v>
      </c>
      <c r="D20" s="110">
        <v>80</v>
      </c>
      <c r="E20" s="111">
        <v>5</v>
      </c>
      <c r="F20" s="111">
        <f>D20*E20</f>
        <v>400</v>
      </c>
      <c r="G20" s="111">
        <f t="shared" si="3"/>
        <v>120</v>
      </c>
      <c r="H20" s="111">
        <f t="shared" si="4"/>
        <v>280</v>
      </c>
      <c r="I20" s="112"/>
    </row>
    <row r="21" spans="1:12" x14ac:dyDescent="0.3">
      <c r="A21" s="107" t="s">
        <v>100</v>
      </c>
      <c r="B21" s="108" t="s">
        <v>114</v>
      </c>
      <c r="C21" s="109" t="s">
        <v>94</v>
      </c>
      <c r="D21" s="110">
        <v>5</v>
      </c>
      <c r="E21" s="111">
        <v>115</v>
      </c>
      <c r="F21" s="111">
        <f>D21*E21</f>
        <v>575</v>
      </c>
      <c r="G21" s="111">
        <f t="shared" si="3"/>
        <v>172.5</v>
      </c>
      <c r="H21" s="111">
        <f t="shared" si="4"/>
        <v>402.5</v>
      </c>
      <c r="I21" s="112"/>
    </row>
    <row r="22" spans="1:12" x14ac:dyDescent="0.3">
      <c r="A22" s="107" t="s">
        <v>101</v>
      </c>
      <c r="B22" s="108" t="s">
        <v>95</v>
      </c>
      <c r="C22" s="109" t="s">
        <v>96</v>
      </c>
      <c r="D22" s="113">
        <v>2.5</v>
      </c>
      <c r="E22" s="111">
        <v>175</v>
      </c>
      <c r="F22" s="111">
        <f>D22*E22</f>
        <v>437.5</v>
      </c>
      <c r="G22" s="111">
        <f t="shared" si="3"/>
        <v>131.25</v>
      </c>
      <c r="H22" s="111">
        <f t="shared" si="4"/>
        <v>306.25</v>
      </c>
      <c r="I22" s="112"/>
      <c r="L22" s="42">
        <v>40000</v>
      </c>
    </row>
    <row r="23" spans="1:12" x14ac:dyDescent="0.3">
      <c r="A23" s="107" t="s">
        <v>102</v>
      </c>
      <c r="B23" s="108" t="s">
        <v>103</v>
      </c>
      <c r="C23" s="109" t="s">
        <v>104</v>
      </c>
      <c r="D23" s="110">
        <v>2</v>
      </c>
      <c r="E23" s="111">
        <v>25</v>
      </c>
      <c r="F23" s="111">
        <f>D23*E23</f>
        <v>50</v>
      </c>
      <c r="G23" s="111">
        <f t="shared" si="3"/>
        <v>15</v>
      </c>
      <c r="H23" s="111">
        <f t="shared" si="4"/>
        <v>35</v>
      </c>
      <c r="I23" s="112"/>
      <c r="L23" s="42">
        <f>L22/D20</f>
        <v>500</v>
      </c>
    </row>
    <row r="24" spans="1:12" x14ac:dyDescent="0.3">
      <c r="A24" s="107" t="s">
        <v>105</v>
      </c>
      <c r="B24" s="108" t="s">
        <v>106</v>
      </c>
      <c r="C24" s="109" t="s">
        <v>104</v>
      </c>
      <c r="D24" s="113">
        <v>1.5</v>
      </c>
      <c r="E24" s="111">
        <v>25</v>
      </c>
      <c r="F24" s="111">
        <f>D24*E24</f>
        <v>37.5</v>
      </c>
      <c r="G24" s="111">
        <f t="shared" si="3"/>
        <v>11.25</v>
      </c>
      <c r="H24" s="111">
        <f t="shared" si="4"/>
        <v>26.25</v>
      </c>
      <c r="I24" s="112"/>
    </row>
    <row r="25" spans="1:12" x14ac:dyDescent="0.3">
      <c r="A25" s="107" t="s">
        <v>111</v>
      </c>
      <c r="B25" s="108" t="s">
        <v>107</v>
      </c>
      <c r="C25" s="109" t="s">
        <v>108</v>
      </c>
      <c r="D25" s="110">
        <v>2</v>
      </c>
      <c r="E25" s="111">
        <v>250</v>
      </c>
      <c r="F25" s="111">
        <f>D25*E25</f>
        <v>500</v>
      </c>
      <c r="G25" s="111">
        <f t="shared" si="3"/>
        <v>150</v>
      </c>
      <c r="H25" s="111">
        <f t="shared" si="4"/>
        <v>350</v>
      </c>
      <c r="I25" s="112"/>
      <c r="J25" s="42">
        <v>150</v>
      </c>
    </row>
    <row r="26" spans="1:12" x14ac:dyDescent="0.3">
      <c r="A26" s="107" t="s">
        <v>112</v>
      </c>
      <c r="B26" s="108" t="s">
        <v>109</v>
      </c>
      <c r="C26" s="109" t="s">
        <v>93</v>
      </c>
      <c r="D26" s="110">
        <v>5</v>
      </c>
      <c r="E26" s="111">
        <v>240</v>
      </c>
      <c r="F26" s="111">
        <f>D26*E26</f>
        <v>1200</v>
      </c>
      <c r="G26" s="111">
        <f t="shared" si="3"/>
        <v>360</v>
      </c>
      <c r="H26" s="111">
        <f t="shared" si="4"/>
        <v>840</v>
      </c>
      <c r="I26" s="112"/>
      <c r="J26" s="42">
        <f>J25/10</f>
        <v>15</v>
      </c>
    </row>
    <row r="27" spans="1:12" x14ac:dyDescent="0.3">
      <c r="A27" s="107" t="s">
        <v>113</v>
      </c>
      <c r="B27" s="108" t="s">
        <v>110</v>
      </c>
      <c r="C27" s="109" t="s">
        <v>93</v>
      </c>
      <c r="D27" s="110">
        <v>4</v>
      </c>
      <c r="E27" s="111">
        <v>200</v>
      </c>
      <c r="F27" s="111">
        <f>D27*E27</f>
        <v>800</v>
      </c>
      <c r="G27" s="111">
        <f t="shared" si="3"/>
        <v>240</v>
      </c>
      <c r="H27" s="111">
        <f t="shared" si="4"/>
        <v>560</v>
      </c>
      <c r="I27" s="112"/>
    </row>
    <row r="28" spans="1:12" ht="18" customHeight="1" x14ac:dyDescent="0.3">
      <c r="A28" s="55">
        <v>4</v>
      </c>
      <c r="B28" s="56" t="s">
        <v>53</v>
      </c>
      <c r="C28" s="57" t="s">
        <v>19</v>
      </c>
      <c r="D28" s="65">
        <v>4</v>
      </c>
      <c r="E28" s="59">
        <v>100</v>
      </c>
      <c r="F28" s="59">
        <f>D28*E28</f>
        <v>400</v>
      </c>
      <c r="G28" s="59">
        <f>F28*30/100</f>
        <v>120</v>
      </c>
      <c r="H28" s="59">
        <f>F28-G28</f>
        <v>280</v>
      </c>
      <c r="I28" s="57" t="s">
        <v>117</v>
      </c>
      <c r="K28" s="43"/>
    </row>
    <row r="29" spans="1:12" ht="17.25" customHeight="1" x14ac:dyDescent="0.3">
      <c r="A29" s="68">
        <v>5</v>
      </c>
      <c r="B29" s="56" t="s">
        <v>54</v>
      </c>
      <c r="C29" s="57" t="s">
        <v>55</v>
      </c>
      <c r="D29" s="65"/>
      <c r="E29" s="59"/>
      <c r="F29" s="59">
        <f>SUM(F30:F31)</f>
        <v>14100</v>
      </c>
      <c r="G29" s="59">
        <f>SUM(G30:G31)</f>
        <v>0</v>
      </c>
      <c r="H29" s="59">
        <f>SUM(H30:H31)</f>
        <v>14100</v>
      </c>
      <c r="I29" s="62"/>
      <c r="K29" s="44"/>
      <c r="L29" s="45"/>
    </row>
    <row r="30" spans="1:12" ht="16.5" customHeight="1" x14ac:dyDescent="0.3">
      <c r="A30" s="60" t="s">
        <v>56</v>
      </c>
      <c r="B30" s="69" t="s">
        <v>57</v>
      </c>
      <c r="C30" s="70" t="s">
        <v>55</v>
      </c>
      <c r="D30" s="71">
        <v>4</v>
      </c>
      <c r="E30" s="72">
        <v>150</v>
      </c>
      <c r="F30" s="72">
        <f>E30*D30</f>
        <v>600</v>
      </c>
      <c r="G30" s="73">
        <v>0</v>
      </c>
      <c r="H30" s="74">
        <f>E30*D30</f>
        <v>600</v>
      </c>
      <c r="I30" s="75" t="s">
        <v>51</v>
      </c>
      <c r="L30" s="46"/>
    </row>
    <row r="31" spans="1:12" ht="17.25" customHeight="1" x14ac:dyDescent="0.3">
      <c r="A31" s="60" t="s">
        <v>58</v>
      </c>
      <c r="B31" s="69" t="s">
        <v>59</v>
      </c>
      <c r="C31" s="70" t="s">
        <v>55</v>
      </c>
      <c r="D31" s="71">
        <v>90</v>
      </c>
      <c r="E31" s="72">
        <v>150</v>
      </c>
      <c r="F31" s="72">
        <f>E31*D31</f>
        <v>13500</v>
      </c>
      <c r="G31" s="72">
        <v>0</v>
      </c>
      <c r="H31" s="74">
        <f>F31-G31</f>
        <v>13500</v>
      </c>
      <c r="I31" s="62" t="s">
        <v>51</v>
      </c>
    </row>
    <row r="32" spans="1:12" ht="15.75" customHeight="1" x14ac:dyDescent="0.3">
      <c r="A32" s="76">
        <v>6</v>
      </c>
      <c r="B32" s="77" t="s">
        <v>83</v>
      </c>
      <c r="C32" s="78">
        <v>0.05</v>
      </c>
      <c r="D32" s="63">
        <v>5</v>
      </c>
      <c r="E32" s="59"/>
      <c r="F32" s="59">
        <f>SUM(F33:F34)</f>
        <v>4200</v>
      </c>
      <c r="G32" s="59">
        <f>SUM(G33:G34)</f>
        <v>4200</v>
      </c>
      <c r="H32" s="59">
        <f>SUM(H33:H34)</f>
        <v>0</v>
      </c>
      <c r="I32" s="62"/>
    </row>
    <row r="33" spans="1:10" ht="17.25" customHeight="1" x14ac:dyDescent="0.3">
      <c r="A33" s="79" t="s">
        <v>60</v>
      </c>
      <c r="B33" s="80" t="s">
        <v>66</v>
      </c>
      <c r="C33" s="81" t="s">
        <v>61</v>
      </c>
      <c r="D33" s="63">
        <v>3</v>
      </c>
      <c r="E33" s="64">
        <v>700</v>
      </c>
      <c r="F33" s="64">
        <f>E33*D33</f>
        <v>2100</v>
      </c>
      <c r="G33" s="64">
        <f>F33</f>
        <v>2100</v>
      </c>
      <c r="H33" s="64">
        <v>0</v>
      </c>
      <c r="I33" s="82"/>
    </row>
    <row r="34" spans="1:10" ht="18.75" customHeight="1" x14ac:dyDescent="0.3">
      <c r="A34" s="79" t="s">
        <v>62</v>
      </c>
      <c r="B34" s="83" t="s">
        <v>67</v>
      </c>
      <c r="C34" s="81" t="s">
        <v>61</v>
      </c>
      <c r="D34" s="63">
        <v>3</v>
      </c>
      <c r="E34" s="64">
        <v>700</v>
      </c>
      <c r="F34" s="64">
        <f>E34*D34</f>
        <v>2100</v>
      </c>
      <c r="G34" s="64">
        <f>F34</f>
        <v>2100</v>
      </c>
      <c r="H34" s="64"/>
      <c r="I34" s="82"/>
    </row>
    <row r="35" spans="1:10" ht="20.25" customHeight="1" x14ac:dyDescent="0.3">
      <c r="A35" s="55" t="s">
        <v>18</v>
      </c>
      <c r="B35" s="57" t="s">
        <v>70</v>
      </c>
      <c r="C35" s="57" t="s">
        <v>68</v>
      </c>
      <c r="D35" s="84">
        <v>10</v>
      </c>
      <c r="E35" s="85">
        <f>F11</f>
        <v>39500</v>
      </c>
      <c r="F35" s="68">
        <f>D35*E35</f>
        <v>395000</v>
      </c>
      <c r="G35" s="68">
        <f>G11*D35</f>
        <v>100000</v>
      </c>
      <c r="H35" s="68">
        <f>H11*D35</f>
        <v>289000</v>
      </c>
      <c r="I35" s="86"/>
      <c r="J35" s="42">
        <v>100000</v>
      </c>
    </row>
    <row r="36" spans="1:10" ht="11.25" customHeight="1" x14ac:dyDescent="0.3">
      <c r="A36" s="52"/>
      <c r="B36" s="87"/>
      <c r="C36" s="52"/>
      <c r="D36" s="52"/>
      <c r="E36" s="52"/>
      <c r="F36" s="52"/>
      <c r="G36" s="52"/>
      <c r="H36" s="52"/>
      <c r="I36" s="52"/>
    </row>
    <row r="37" spans="1:10" x14ac:dyDescent="0.3">
      <c r="A37" s="52"/>
      <c r="B37" s="87"/>
      <c r="C37" s="52"/>
      <c r="D37" s="52"/>
      <c r="E37" s="52"/>
      <c r="F37" s="105" t="s">
        <v>73</v>
      </c>
      <c r="G37" s="105"/>
      <c r="H37" s="105"/>
      <c r="I37" s="105"/>
      <c r="J37" s="46">
        <f>J35-G35</f>
        <v>0</v>
      </c>
    </row>
    <row r="38" spans="1:10" x14ac:dyDescent="0.3">
      <c r="A38" s="52"/>
      <c r="B38" s="50" t="s">
        <v>77</v>
      </c>
      <c r="C38" s="52"/>
      <c r="D38" s="52"/>
      <c r="E38" s="52"/>
      <c r="F38" s="102" t="s">
        <v>16</v>
      </c>
      <c r="G38" s="102"/>
      <c r="H38" s="102"/>
      <c r="I38" s="102"/>
    </row>
    <row r="39" spans="1:10" x14ac:dyDescent="0.3">
      <c r="A39" s="52"/>
      <c r="B39" s="87"/>
      <c r="C39" s="52"/>
      <c r="D39" s="52"/>
      <c r="E39" s="52"/>
      <c r="F39" s="102" t="s">
        <v>72</v>
      </c>
      <c r="G39" s="102"/>
      <c r="H39" s="102"/>
      <c r="I39" s="102"/>
    </row>
    <row r="40" spans="1:10" ht="17.25" customHeight="1" x14ac:dyDescent="0.3">
      <c r="A40" s="52"/>
      <c r="B40" s="87"/>
      <c r="C40" s="52"/>
      <c r="D40" s="52"/>
      <c r="E40" s="52"/>
      <c r="F40" s="52"/>
      <c r="G40" s="52"/>
      <c r="H40" s="52"/>
      <c r="I40" s="52"/>
    </row>
    <row r="41" spans="1:10" x14ac:dyDescent="0.3">
      <c r="A41" s="52"/>
      <c r="B41" s="87"/>
      <c r="C41" s="52"/>
      <c r="D41" s="52"/>
      <c r="E41" s="52"/>
      <c r="F41" s="52"/>
      <c r="G41" s="52"/>
      <c r="H41" s="52"/>
      <c r="I41" s="52"/>
    </row>
    <row r="42" spans="1:10" x14ac:dyDescent="0.3">
      <c r="B42" s="87"/>
    </row>
    <row r="43" spans="1:10" x14ac:dyDescent="0.3">
      <c r="B43" s="50" t="s">
        <v>78</v>
      </c>
      <c r="F43" s="102" t="s">
        <v>76</v>
      </c>
      <c r="G43" s="102"/>
      <c r="H43" s="102"/>
      <c r="I43" s="102"/>
    </row>
  </sheetData>
  <mergeCells count="20">
    <mergeCell ref="A6:I6"/>
    <mergeCell ref="E9:E10"/>
    <mergeCell ref="F9:F10"/>
    <mergeCell ref="G9:H9"/>
    <mergeCell ref="F43:I43"/>
    <mergeCell ref="F37:I37"/>
    <mergeCell ref="F38:I38"/>
    <mergeCell ref="F39:I39"/>
    <mergeCell ref="A7:I7"/>
    <mergeCell ref="A8:A10"/>
    <mergeCell ref="B8:B10"/>
    <mergeCell ref="C8:H8"/>
    <mergeCell ref="I8:I10"/>
    <mergeCell ref="C9:D9"/>
    <mergeCell ref="A1:B1"/>
    <mergeCell ref="A2:B2"/>
    <mergeCell ref="C1:I1"/>
    <mergeCell ref="C2:I2"/>
    <mergeCell ref="A5:I5"/>
    <mergeCell ref="A4:I4"/>
  </mergeCells>
  <printOptions horizontalCentered="1"/>
  <pageMargins left="0.25" right="0" top="0.5" bottom="0" header="0.3" footer="0.3"/>
  <pageSetup paperSize="9" scale="9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3" workbookViewId="0">
      <selection activeCell="K25" sqref="K25"/>
    </sheetView>
  </sheetViews>
  <sheetFormatPr defaultRowHeight="18.75" x14ac:dyDescent="0.3"/>
  <cols>
    <col min="1" max="1" width="6.28515625" style="42" customWidth="1"/>
    <col min="2" max="2" width="51" style="42" customWidth="1"/>
    <col min="3" max="3" width="7.5703125" style="42" customWidth="1"/>
    <col min="4" max="4" width="10.7109375" style="42" customWidth="1"/>
    <col min="5" max="5" width="11.28515625" style="42" customWidth="1"/>
    <col min="6" max="6" width="12.7109375" style="42" customWidth="1"/>
    <col min="7" max="7" width="12.42578125" style="42" customWidth="1"/>
    <col min="8" max="8" width="11.5703125" style="42" customWidth="1"/>
    <col min="9" max="9" width="16.42578125" style="42" customWidth="1"/>
    <col min="10" max="10" width="14.42578125" style="42" bestFit="1" customWidth="1"/>
    <col min="11" max="11" width="15.5703125" style="42" customWidth="1"/>
    <col min="12" max="12" width="13.140625" style="42" bestFit="1" customWidth="1"/>
    <col min="13" max="256" width="9.140625" style="42"/>
    <col min="257" max="257" width="6.5703125" style="42" customWidth="1"/>
    <col min="258" max="258" width="46.140625" style="42" customWidth="1"/>
    <col min="259" max="259" width="8.42578125" style="42" customWidth="1"/>
    <col min="260" max="260" width="7.5703125" style="42" customWidth="1"/>
    <col min="261" max="261" width="11.28515625" style="42" customWidth="1"/>
    <col min="262" max="262" width="13.7109375" style="42" customWidth="1"/>
    <col min="263" max="263" width="13.28515625" style="42" customWidth="1"/>
    <col min="264" max="264" width="12.28515625" style="42" customWidth="1"/>
    <col min="265" max="265" width="18.7109375" style="42" customWidth="1"/>
    <col min="266" max="266" width="9.140625" style="42"/>
    <col min="267" max="267" width="17.140625" style="42" customWidth="1"/>
    <col min="268" max="512" width="9.140625" style="42"/>
    <col min="513" max="513" width="6.5703125" style="42" customWidth="1"/>
    <col min="514" max="514" width="46.140625" style="42" customWidth="1"/>
    <col min="515" max="515" width="8.42578125" style="42" customWidth="1"/>
    <col min="516" max="516" width="7.5703125" style="42" customWidth="1"/>
    <col min="517" max="517" width="11.28515625" style="42" customWidth="1"/>
    <col min="518" max="518" width="13.7109375" style="42" customWidth="1"/>
    <col min="519" max="519" width="13.28515625" style="42" customWidth="1"/>
    <col min="520" max="520" width="12.28515625" style="42" customWidth="1"/>
    <col min="521" max="521" width="18.7109375" style="42" customWidth="1"/>
    <col min="522" max="522" width="9.140625" style="42"/>
    <col min="523" max="523" width="17.140625" style="42" customWidth="1"/>
    <col min="524" max="768" width="9.140625" style="42"/>
    <col min="769" max="769" width="6.5703125" style="42" customWidth="1"/>
    <col min="770" max="770" width="46.140625" style="42" customWidth="1"/>
    <col min="771" max="771" width="8.42578125" style="42" customWidth="1"/>
    <col min="772" max="772" width="7.5703125" style="42" customWidth="1"/>
    <col min="773" max="773" width="11.28515625" style="42" customWidth="1"/>
    <col min="774" max="774" width="13.7109375" style="42" customWidth="1"/>
    <col min="775" max="775" width="13.28515625" style="42" customWidth="1"/>
    <col min="776" max="776" width="12.28515625" style="42" customWidth="1"/>
    <col min="777" max="777" width="18.7109375" style="42" customWidth="1"/>
    <col min="778" max="778" width="9.140625" style="42"/>
    <col min="779" max="779" width="17.140625" style="42" customWidth="1"/>
    <col min="780" max="1024" width="9.140625" style="42"/>
    <col min="1025" max="1025" width="6.5703125" style="42" customWidth="1"/>
    <col min="1026" max="1026" width="46.140625" style="42" customWidth="1"/>
    <col min="1027" max="1027" width="8.42578125" style="42" customWidth="1"/>
    <col min="1028" max="1028" width="7.5703125" style="42" customWidth="1"/>
    <col min="1029" max="1029" width="11.28515625" style="42" customWidth="1"/>
    <col min="1030" max="1030" width="13.7109375" style="42" customWidth="1"/>
    <col min="1031" max="1031" width="13.28515625" style="42" customWidth="1"/>
    <col min="1032" max="1032" width="12.28515625" style="42" customWidth="1"/>
    <col min="1033" max="1033" width="18.7109375" style="42" customWidth="1"/>
    <col min="1034" max="1034" width="9.140625" style="42"/>
    <col min="1035" max="1035" width="17.140625" style="42" customWidth="1"/>
    <col min="1036" max="1280" width="9.140625" style="42"/>
    <col min="1281" max="1281" width="6.5703125" style="42" customWidth="1"/>
    <col min="1282" max="1282" width="46.140625" style="42" customWidth="1"/>
    <col min="1283" max="1283" width="8.42578125" style="42" customWidth="1"/>
    <col min="1284" max="1284" width="7.5703125" style="42" customWidth="1"/>
    <col min="1285" max="1285" width="11.28515625" style="42" customWidth="1"/>
    <col min="1286" max="1286" width="13.7109375" style="42" customWidth="1"/>
    <col min="1287" max="1287" width="13.28515625" style="42" customWidth="1"/>
    <col min="1288" max="1288" width="12.28515625" style="42" customWidth="1"/>
    <col min="1289" max="1289" width="18.7109375" style="42" customWidth="1"/>
    <col min="1290" max="1290" width="9.140625" style="42"/>
    <col min="1291" max="1291" width="17.140625" style="42" customWidth="1"/>
    <col min="1292" max="1536" width="9.140625" style="42"/>
    <col min="1537" max="1537" width="6.5703125" style="42" customWidth="1"/>
    <col min="1538" max="1538" width="46.140625" style="42" customWidth="1"/>
    <col min="1539" max="1539" width="8.42578125" style="42" customWidth="1"/>
    <col min="1540" max="1540" width="7.5703125" style="42" customWidth="1"/>
    <col min="1541" max="1541" width="11.28515625" style="42" customWidth="1"/>
    <col min="1542" max="1542" width="13.7109375" style="42" customWidth="1"/>
    <col min="1543" max="1543" width="13.28515625" style="42" customWidth="1"/>
    <col min="1544" max="1544" width="12.28515625" style="42" customWidth="1"/>
    <col min="1545" max="1545" width="18.7109375" style="42" customWidth="1"/>
    <col min="1546" max="1546" width="9.140625" style="42"/>
    <col min="1547" max="1547" width="17.140625" style="42" customWidth="1"/>
    <col min="1548" max="1792" width="9.140625" style="42"/>
    <col min="1793" max="1793" width="6.5703125" style="42" customWidth="1"/>
    <col min="1794" max="1794" width="46.140625" style="42" customWidth="1"/>
    <col min="1795" max="1795" width="8.42578125" style="42" customWidth="1"/>
    <col min="1796" max="1796" width="7.5703125" style="42" customWidth="1"/>
    <col min="1797" max="1797" width="11.28515625" style="42" customWidth="1"/>
    <col min="1798" max="1798" width="13.7109375" style="42" customWidth="1"/>
    <col min="1799" max="1799" width="13.28515625" style="42" customWidth="1"/>
    <col min="1800" max="1800" width="12.28515625" style="42" customWidth="1"/>
    <col min="1801" max="1801" width="18.7109375" style="42" customWidth="1"/>
    <col min="1802" max="1802" width="9.140625" style="42"/>
    <col min="1803" max="1803" width="17.140625" style="42" customWidth="1"/>
    <col min="1804" max="2048" width="9.140625" style="42"/>
    <col min="2049" max="2049" width="6.5703125" style="42" customWidth="1"/>
    <col min="2050" max="2050" width="46.140625" style="42" customWidth="1"/>
    <col min="2051" max="2051" width="8.42578125" style="42" customWidth="1"/>
    <col min="2052" max="2052" width="7.5703125" style="42" customWidth="1"/>
    <col min="2053" max="2053" width="11.28515625" style="42" customWidth="1"/>
    <col min="2054" max="2054" width="13.7109375" style="42" customWidth="1"/>
    <col min="2055" max="2055" width="13.28515625" style="42" customWidth="1"/>
    <col min="2056" max="2056" width="12.28515625" style="42" customWidth="1"/>
    <col min="2057" max="2057" width="18.7109375" style="42" customWidth="1"/>
    <col min="2058" max="2058" width="9.140625" style="42"/>
    <col min="2059" max="2059" width="17.140625" style="42" customWidth="1"/>
    <col min="2060" max="2304" width="9.140625" style="42"/>
    <col min="2305" max="2305" width="6.5703125" style="42" customWidth="1"/>
    <col min="2306" max="2306" width="46.140625" style="42" customWidth="1"/>
    <col min="2307" max="2307" width="8.42578125" style="42" customWidth="1"/>
    <col min="2308" max="2308" width="7.5703125" style="42" customWidth="1"/>
    <col min="2309" max="2309" width="11.28515625" style="42" customWidth="1"/>
    <col min="2310" max="2310" width="13.7109375" style="42" customWidth="1"/>
    <col min="2311" max="2311" width="13.28515625" style="42" customWidth="1"/>
    <col min="2312" max="2312" width="12.28515625" style="42" customWidth="1"/>
    <col min="2313" max="2313" width="18.7109375" style="42" customWidth="1"/>
    <col min="2314" max="2314" width="9.140625" style="42"/>
    <col min="2315" max="2315" width="17.140625" style="42" customWidth="1"/>
    <col min="2316" max="2560" width="9.140625" style="42"/>
    <col min="2561" max="2561" width="6.5703125" style="42" customWidth="1"/>
    <col min="2562" max="2562" width="46.140625" style="42" customWidth="1"/>
    <col min="2563" max="2563" width="8.42578125" style="42" customWidth="1"/>
    <col min="2564" max="2564" width="7.5703125" style="42" customWidth="1"/>
    <col min="2565" max="2565" width="11.28515625" style="42" customWidth="1"/>
    <col min="2566" max="2566" width="13.7109375" style="42" customWidth="1"/>
    <col min="2567" max="2567" width="13.28515625" style="42" customWidth="1"/>
    <col min="2568" max="2568" width="12.28515625" style="42" customWidth="1"/>
    <col min="2569" max="2569" width="18.7109375" style="42" customWidth="1"/>
    <col min="2570" max="2570" width="9.140625" style="42"/>
    <col min="2571" max="2571" width="17.140625" style="42" customWidth="1"/>
    <col min="2572" max="2816" width="9.140625" style="42"/>
    <col min="2817" max="2817" width="6.5703125" style="42" customWidth="1"/>
    <col min="2818" max="2818" width="46.140625" style="42" customWidth="1"/>
    <col min="2819" max="2819" width="8.42578125" style="42" customWidth="1"/>
    <col min="2820" max="2820" width="7.5703125" style="42" customWidth="1"/>
    <col min="2821" max="2821" width="11.28515625" style="42" customWidth="1"/>
    <col min="2822" max="2822" width="13.7109375" style="42" customWidth="1"/>
    <col min="2823" max="2823" width="13.28515625" style="42" customWidth="1"/>
    <col min="2824" max="2824" width="12.28515625" style="42" customWidth="1"/>
    <col min="2825" max="2825" width="18.7109375" style="42" customWidth="1"/>
    <col min="2826" max="2826" width="9.140625" style="42"/>
    <col min="2827" max="2827" width="17.140625" style="42" customWidth="1"/>
    <col min="2828" max="3072" width="9.140625" style="42"/>
    <col min="3073" max="3073" width="6.5703125" style="42" customWidth="1"/>
    <col min="3074" max="3074" width="46.140625" style="42" customWidth="1"/>
    <col min="3075" max="3075" width="8.42578125" style="42" customWidth="1"/>
    <col min="3076" max="3076" width="7.5703125" style="42" customWidth="1"/>
    <col min="3077" max="3077" width="11.28515625" style="42" customWidth="1"/>
    <col min="3078" max="3078" width="13.7109375" style="42" customWidth="1"/>
    <col min="3079" max="3079" width="13.28515625" style="42" customWidth="1"/>
    <col min="3080" max="3080" width="12.28515625" style="42" customWidth="1"/>
    <col min="3081" max="3081" width="18.7109375" style="42" customWidth="1"/>
    <col min="3082" max="3082" width="9.140625" style="42"/>
    <col min="3083" max="3083" width="17.140625" style="42" customWidth="1"/>
    <col min="3084" max="3328" width="9.140625" style="42"/>
    <col min="3329" max="3329" width="6.5703125" style="42" customWidth="1"/>
    <col min="3330" max="3330" width="46.140625" style="42" customWidth="1"/>
    <col min="3331" max="3331" width="8.42578125" style="42" customWidth="1"/>
    <col min="3332" max="3332" width="7.5703125" style="42" customWidth="1"/>
    <col min="3333" max="3333" width="11.28515625" style="42" customWidth="1"/>
    <col min="3334" max="3334" width="13.7109375" style="42" customWidth="1"/>
    <col min="3335" max="3335" width="13.28515625" style="42" customWidth="1"/>
    <col min="3336" max="3336" width="12.28515625" style="42" customWidth="1"/>
    <col min="3337" max="3337" width="18.7109375" style="42" customWidth="1"/>
    <col min="3338" max="3338" width="9.140625" style="42"/>
    <col min="3339" max="3339" width="17.140625" style="42" customWidth="1"/>
    <col min="3340" max="3584" width="9.140625" style="42"/>
    <col min="3585" max="3585" width="6.5703125" style="42" customWidth="1"/>
    <col min="3586" max="3586" width="46.140625" style="42" customWidth="1"/>
    <col min="3587" max="3587" width="8.42578125" style="42" customWidth="1"/>
    <col min="3588" max="3588" width="7.5703125" style="42" customWidth="1"/>
    <col min="3589" max="3589" width="11.28515625" style="42" customWidth="1"/>
    <col min="3590" max="3590" width="13.7109375" style="42" customWidth="1"/>
    <col min="3591" max="3591" width="13.28515625" style="42" customWidth="1"/>
    <col min="3592" max="3592" width="12.28515625" style="42" customWidth="1"/>
    <col min="3593" max="3593" width="18.7109375" style="42" customWidth="1"/>
    <col min="3594" max="3594" width="9.140625" style="42"/>
    <col min="3595" max="3595" width="17.140625" style="42" customWidth="1"/>
    <col min="3596" max="3840" width="9.140625" style="42"/>
    <col min="3841" max="3841" width="6.5703125" style="42" customWidth="1"/>
    <col min="3842" max="3842" width="46.140625" style="42" customWidth="1"/>
    <col min="3843" max="3843" width="8.42578125" style="42" customWidth="1"/>
    <col min="3844" max="3844" width="7.5703125" style="42" customWidth="1"/>
    <col min="3845" max="3845" width="11.28515625" style="42" customWidth="1"/>
    <col min="3846" max="3846" width="13.7109375" style="42" customWidth="1"/>
    <col min="3847" max="3847" width="13.28515625" style="42" customWidth="1"/>
    <col min="3848" max="3848" width="12.28515625" style="42" customWidth="1"/>
    <col min="3849" max="3849" width="18.7109375" style="42" customWidth="1"/>
    <col min="3850" max="3850" width="9.140625" style="42"/>
    <col min="3851" max="3851" width="17.140625" style="42" customWidth="1"/>
    <col min="3852" max="4096" width="9.140625" style="42"/>
    <col min="4097" max="4097" width="6.5703125" style="42" customWidth="1"/>
    <col min="4098" max="4098" width="46.140625" style="42" customWidth="1"/>
    <col min="4099" max="4099" width="8.42578125" style="42" customWidth="1"/>
    <col min="4100" max="4100" width="7.5703125" style="42" customWidth="1"/>
    <col min="4101" max="4101" width="11.28515625" style="42" customWidth="1"/>
    <col min="4102" max="4102" width="13.7109375" style="42" customWidth="1"/>
    <col min="4103" max="4103" width="13.28515625" style="42" customWidth="1"/>
    <col min="4104" max="4104" width="12.28515625" style="42" customWidth="1"/>
    <col min="4105" max="4105" width="18.7109375" style="42" customWidth="1"/>
    <col min="4106" max="4106" width="9.140625" style="42"/>
    <col min="4107" max="4107" width="17.140625" style="42" customWidth="1"/>
    <col min="4108" max="4352" width="9.140625" style="42"/>
    <col min="4353" max="4353" width="6.5703125" style="42" customWidth="1"/>
    <col min="4354" max="4354" width="46.140625" style="42" customWidth="1"/>
    <col min="4355" max="4355" width="8.42578125" style="42" customWidth="1"/>
    <col min="4356" max="4356" width="7.5703125" style="42" customWidth="1"/>
    <col min="4357" max="4357" width="11.28515625" style="42" customWidth="1"/>
    <col min="4358" max="4358" width="13.7109375" style="42" customWidth="1"/>
    <col min="4359" max="4359" width="13.28515625" style="42" customWidth="1"/>
    <col min="4360" max="4360" width="12.28515625" style="42" customWidth="1"/>
    <col min="4361" max="4361" width="18.7109375" style="42" customWidth="1"/>
    <col min="4362" max="4362" width="9.140625" style="42"/>
    <col min="4363" max="4363" width="17.140625" style="42" customWidth="1"/>
    <col min="4364" max="4608" width="9.140625" style="42"/>
    <col min="4609" max="4609" width="6.5703125" style="42" customWidth="1"/>
    <col min="4610" max="4610" width="46.140625" style="42" customWidth="1"/>
    <col min="4611" max="4611" width="8.42578125" style="42" customWidth="1"/>
    <col min="4612" max="4612" width="7.5703125" style="42" customWidth="1"/>
    <col min="4613" max="4613" width="11.28515625" style="42" customWidth="1"/>
    <col min="4614" max="4614" width="13.7109375" style="42" customWidth="1"/>
    <col min="4615" max="4615" width="13.28515625" style="42" customWidth="1"/>
    <col min="4616" max="4616" width="12.28515625" style="42" customWidth="1"/>
    <col min="4617" max="4617" width="18.7109375" style="42" customWidth="1"/>
    <col min="4618" max="4618" width="9.140625" style="42"/>
    <col min="4619" max="4619" width="17.140625" style="42" customWidth="1"/>
    <col min="4620" max="4864" width="9.140625" style="42"/>
    <col min="4865" max="4865" width="6.5703125" style="42" customWidth="1"/>
    <col min="4866" max="4866" width="46.140625" style="42" customWidth="1"/>
    <col min="4867" max="4867" width="8.42578125" style="42" customWidth="1"/>
    <col min="4868" max="4868" width="7.5703125" style="42" customWidth="1"/>
    <col min="4869" max="4869" width="11.28515625" style="42" customWidth="1"/>
    <col min="4870" max="4870" width="13.7109375" style="42" customWidth="1"/>
    <col min="4871" max="4871" width="13.28515625" style="42" customWidth="1"/>
    <col min="4872" max="4872" width="12.28515625" style="42" customWidth="1"/>
    <col min="4873" max="4873" width="18.7109375" style="42" customWidth="1"/>
    <col min="4874" max="4874" width="9.140625" style="42"/>
    <col min="4875" max="4875" width="17.140625" style="42" customWidth="1"/>
    <col min="4876" max="5120" width="9.140625" style="42"/>
    <col min="5121" max="5121" width="6.5703125" style="42" customWidth="1"/>
    <col min="5122" max="5122" width="46.140625" style="42" customWidth="1"/>
    <col min="5123" max="5123" width="8.42578125" style="42" customWidth="1"/>
    <col min="5124" max="5124" width="7.5703125" style="42" customWidth="1"/>
    <col min="5125" max="5125" width="11.28515625" style="42" customWidth="1"/>
    <col min="5126" max="5126" width="13.7109375" style="42" customWidth="1"/>
    <col min="5127" max="5127" width="13.28515625" style="42" customWidth="1"/>
    <col min="5128" max="5128" width="12.28515625" style="42" customWidth="1"/>
    <col min="5129" max="5129" width="18.7109375" style="42" customWidth="1"/>
    <col min="5130" max="5130" width="9.140625" style="42"/>
    <col min="5131" max="5131" width="17.140625" style="42" customWidth="1"/>
    <col min="5132" max="5376" width="9.140625" style="42"/>
    <col min="5377" max="5377" width="6.5703125" style="42" customWidth="1"/>
    <col min="5378" max="5378" width="46.140625" style="42" customWidth="1"/>
    <col min="5379" max="5379" width="8.42578125" style="42" customWidth="1"/>
    <col min="5380" max="5380" width="7.5703125" style="42" customWidth="1"/>
    <col min="5381" max="5381" width="11.28515625" style="42" customWidth="1"/>
    <col min="5382" max="5382" width="13.7109375" style="42" customWidth="1"/>
    <col min="5383" max="5383" width="13.28515625" style="42" customWidth="1"/>
    <col min="5384" max="5384" width="12.28515625" style="42" customWidth="1"/>
    <col min="5385" max="5385" width="18.7109375" style="42" customWidth="1"/>
    <col min="5386" max="5386" width="9.140625" style="42"/>
    <col min="5387" max="5387" width="17.140625" style="42" customWidth="1"/>
    <col min="5388" max="5632" width="9.140625" style="42"/>
    <col min="5633" max="5633" width="6.5703125" style="42" customWidth="1"/>
    <col min="5634" max="5634" width="46.140625" style="42" customWidth="1"/>
    <col min="5635" max="5635" width="8.42578125" style="42" customWidth="1"/>
    <col min="5636" max="5636" width="7.5703125" style="42" customWidth="1"/>
    <col min="5637" max="5637" width="11.28515625" style="42" customWidth="1"/>
    <col min="5638" max="5638" width="13.7109375" style="42" customWidth="1"/>
    <col min="5639" max="5639" width="13.28515625" style="42" customWidth="1"/>
    <col min="5640" max="5640" width="12.28515625" style="42" customWidth="1"/>
    <col min="5641" max="5641" width="18.7109375" style="42" customWidth="1"/>
    <col min="5642" max="5642" width="9.140625" style="42"/>
    <col min="5643" max="5643" width="17.140625" style="42" customWidth="1"/>
    <col min="5644" max="5888" width="9.140625" style="42"/>
    <col min="5889" max="5889" width="6.5703125" style="42" customWidth="1"/>
    <col min="5890" max="5890" width="46.140625" style="42" customWidth="1"/>
    <col min="5891" max="5891" width="8.42578125" style="42" customWidth="1"/>
    <col min="5892" max="5892" width="7.5703125" style="42" customWidth="1"/>
    <col min="5893" max="5893" width="11.28515625" style="42" customWidth="1"/>
    <col min="5894" max="5894" width="13.7109375" style="42" customWidth="1"/>
    <col min="5895" max="5895" width="13.28515625" style="42" customWidth="1"/>
    <col min="5896" max="5896" width="12.28515625" style="42" customWidth="1"/>
    <col min="5897" max="5897" width="18.7109375" style="42" customWidth="1"/>
    <col min="5898" max="5898" width="9.140625" style="42"/>
    <col min="5899" max="5899" width="17.140625" style="42" customWidth="1"/>
    <col min="5900" max="6144" width="9.140625" style="42"/>
    <col min="6145" max="6145" width="6.5703125" style="42" customWidth="1"/>
    <col min="6146" max="6146" width="46.140625" style="42" customWidth="1"/>
    <col min="6147" max="6147" width="8.42578125" style="42" customWidth="1"/>
    <col min="6148" max="6148" width="7.5703125" style="42" customWidth="1"/>
    <col min="6149" max="6149" width="11.28515625" style="42" customWidth="1"/>
    <col min="6150" max="6150" width="13.7109375" style="42" customWidth="1"/>
    <col min="6151" max="6151" width="13.28515625" style="42" customWidth="1"/>
    <col min="6152" max="6152" width="12.28515625" style="42" customWidth="1"/>
    <col min="6153" max="6153" width="18.7109375" style="42" customWidth="1"/>
    <col min="6154" max="6154" width="9.140625" style="42"/>
    <col min="6155" max="6155" width="17.140625" style="42" customWidth="1"/>
    <col min="6156" max="6400" width="9.140625" style="42"/>
    <col min="6401" max="6401" width="6.5703125" style="42" customWidth="1"/>
    <col min="6402" max="6402" width="46.140625" style="42" customWidth="1"/>
    <col min="6403" max="6403" width="8.42578125" style="42" customWidth="1"/>
    <col min="6404" max="6404" width="7.5703125" style="42" customWidth="1"/>
    <col min="6405" max="6405" width="11.28515625" style="42" customWidth="1"/>
    <col min="6406" max="6406" width="13.7109375" style="42" customWidth="1"/>
    <col min="6407" max="6407" width="13.28515625" style="42" customWidth="1"/>
    <col min="6408" max="6408" width="12.28515625" style="42" customWidth="1"/>
    <col min="6409" max="6409" width="18.7109375" style="42" customWidth="1"/>
    <col min="6410" max="6410" width="9.140625" style="42"/>
    <col min="6411" max="6411" width="17.140625" style="42" customWidth="1"/>
    <col min="6412" max="6656" width="9.140625" style="42"/>
    <col min="6657" max="6657" width="6.5703125" style="42" customWidth="1"/>
    <col min="6658" max="6658" width="46.140625" style="42" customWidth="1"/>
    <col min="6659" max="6659" width="8.42578125" style="42" customWidth="1"/>
    <col min="6660" max="6660" width="7.5703125" style="42" customWidth="1"/>
    <col min="6661" max="6661" width="11.28515625" style="42" customWidth="1"/>
    <col min="6662" max="6662" width="13.7109375" style="42" customWidth="1"/>
    <col min="6663" max="6663" width="13.28515625" style="42" customWidth="1"/>
    <col min="6664" max="6664" width="12.28515625" style="42" customWidth="1"/>
    <col min="6665" max="6665" width="18.7109375" style="42" customWidth="1"/>
    <col min="6666" max="6666" width="9.140625" style="42"/>
    <col min="6667" max="6667" width="17.140625" style="42" customWidth="1"/>
    <col min="6668" max="6912" width="9.140625" style="42"/>
    <col min="6913" max="6913" width="6.5703125" style="42" customWidth="1"/>
    <col min="6914" max="6914" width="46.140625" style="42" customWidth="1"/>
    <col min="6915" max="6915" width="8.42578125" style="42" customWidth="1"/>
    <col min="6916" max="6916" width="7.5703125" style="42" customWidth="1"/>
    <col min="6917" max="6917" width="11.28515625" style="42" customWidth="1"/>
    <col min="6918" max="6918" width="13.7109375" style="42" customWidth="1"/>
    <col min="6919" max="6919" width="13.28515625" style="42" customWidth="1"/>
    <col min="6920" max="6920" width="12.28515625" style="42" customWidth="1"/>
    <col min="6921" max="6921" width="18.7109375" style="42" customWidth="1"/>
    <col min="6922" max="6922" width="9.140625" style="42"/>
    <col min="6923" max="6923" width="17.140625" style="42" customWidth="1"/>
    <col min="6924" max="7168" width="9.140625" style="42"/>
    <col min="7169" max="7169" width="6.5703125" style="42" customWidth="1"/>
    <col min="7170" max="7170" width="46.140625" style="42" customWidth="1"/>
    <col min="7171" max="7171" width="8.42578125" style="42" customWidth="1"/>
    <col min="7172" max="7172" width="7.5703125" style="42" customWidth="1"/>
    <col min="7173" max="7173" width="11.28515625" style="42" customWidth="1"/>
    <col min="7174" max="7174" width="13.7109375" style="42" customWidth="1"/>
    <col min="7175" max="7175" width="13.28515625" style="42" customWidth="1"/>
    <col min="7176" max="7176" width="12.28515625" style="42" customWidth="1"/>
    <col min="7177" max="7177" width="18.7109375" style="42" customWidth="1"/>
    <col min="7178" max="7178" width="9.140625" style="42"/>
    <col min="7179" max="7179" width="17.140625" style="42" customWidth="1"/>
    <col min="7180" max="7424" width="9.140625" style="42"/>
    <col min="7425" max="7425" width="6.5703125" style="42" customWidth="1"/>
    <col min="7426" max="7426" width="46.140625" style="42" customWidth="1"/>
    <col min="7427" max="7427" width="8.42578125" style="42" customWidth="1"/>
    <col min="7428" max="7428" width="7.5703125" style="42" customWidth="1"/>
    <col min="7429" max="7429" width="11.28515625" style="42" customWidth="1"/>
    <col min="7430" max="7430" width="13.7109375" style="42" customWidth="1"/>
    <col min="7431" max="7431" width="13.28515625" style="42" customWidth="1"/>
    <col min="7432" max="7432" width="12.28515625" style="42" customWidth="1"/>
    <col min="7433" max="7433" width="18.7109375" style="42" customWidth="1"/>
    <col min="7434" max="7434" width="9.140625" style="42"/>
    <col min="7435" max="7435" width="17.140625" style="42" customWidth="1"/>
    <col min="7436" max="7680" width="9.140625" style="42"/>
    <col min="7681" max="7681" width="6.5703125" style="42" customWidth="1"/>
    <col min="7682" max="7682" width="46.140625" style="42" customWidth="1"/>
    <col min="7683" max="7683" width="8.42578125" style="42" customWidth="1"/>
    <col min="7684" max="7684" width="7.5703125" style="42" customWidth="1"/>
    <col min="7685" max="7685" width="11.28515625" style="42" customWidth="1"/>
    <col min="7686" max="7686" width="13.7109375" style="42" customWidth="1"/>
    <col min="7687" max="7687" width="13.28515625" style="42" customWidth="1"/>
    <col min="7688" max="7688" width="12.28515625" style="42" customWidth="1"/>
    <col min="7689" max="7689" width="18.7109375" style="42" customWidth="1"/>
    <col min="7690" max="7690" width="9.140625" style="42"/>
    <col min="7691" max="7691" width="17.140625" style="42" customWidth="1"/>
    <col min="7692" max="7936" width="9.140625" style="42"/>
    <col min="7937" max="7937" width="6.5703125" style="42" customWidth="1"/>
    <col min="7938" max="7938" width="46.140625" style="42" customWidth="1"/>
    <col min="7939" max="7939" width="8.42578125" style="42" customWidth="1"/>
    <col min="7940" max="7940" width="7.5703125" style="42" customWidth="1"/>
    <col min="7941" max="7941" width="11.28515625" style="42" customWidth="1"/>
    <col min="7942" max="7942" width="13.7109375" style="42" customWidth="1"/>
    <col min="7943" max="7943" width="13.28515625" style="42" customWidth="1"/>
    <col min="7944" max="7944" width="12.28515625" style="42" customWidth="1"/>
    <col min="7945" max="7945" width="18.7109375" style="42" customWidth="1"/>
    <col min="7946" max="7946" width="9.140625" style="42"/>
    <col min="7947" max="7947" width="17.140625" style="42" customWidth="1"/>
    <col min="7948" max="8192" width="9.140625" style="42"/>
    <col min="8193" max="8193" width="6.5703125" style="42" customWidth="1"/>
    <col min="8194" max="8194" width="46.140625" style="42" customWidth="1"/>
    <col min="8195" max="8195" width="8.42578125" style="42" customWidth="1"/>
    <col min="8196" max="8196" width="7.5703125" style="42" customWidth="1"/>
    <col min="8197" max="8197" width="11.28515625" style="42" customWidth="1"/>
    <col min="8198" max="8198" width="13.7109375" style="42" customWidth="1"/>
    <col min="8199" max="8199" width="13.28515625" style="42" customWidth="1"/>
    <col min="8200" max="8200" width="12.28515625" style="42" customWidth="1"/>
    <col min="8201" max="8201" width="18.7109375" style="42" customWidth="1"/>
    <col min="8202" max="8202" width="9.140625" style="42"/>
    <col min="8203" max="8203" width="17.140625" style="42" customWidth="1"/>
    <col min="8204" max="8448" width="9.140625" style="42"/>
    <col min="8449" max="8449" width="6.5703125" style="42" customWidth="1"/>
    <col min="8450" max="8450" width="46.140625" style="42" customWidth="1"/>
    <col min="8451" max="8451" width="8.42578125" style="42" customWidth="1"/>
    <col min="8452" max="8452" width="7.5703125" style="42" customWidth="1"/>
    <col min="8453" max="8453" width="11.28515625" style="42" customWidth="1"/>
    <col min="8454" max="8454" width="13.7109375" style="42" customWidth="1"/>
    <col min="8455" max="8455" width="13.28515625" style="42" customWidth="1"/>
    <col min="8456" max="8456" width="12.28515625" style="42" customWidth="1"/>
    <col min="8457" max="8457" width="18.7109375" style="42" customWidth="1"/>
    <col min="8458" max="8458" width="9.140625" style="42"/>
    <col min="8459" max="8459" width="17.140625" style="42" customWidth="1"/>
    <col min="8460" max="8704" width="9.140625" style="42"/>
    <col min="8705" max="8705" width="6.5703125" style="42" customWidth="1"/>
    <col min="8706" max="8706" width="46.140625" style="42" customWidth="1"/>
    <col min="8707" max="8707" width="8.42578125" style="42" customWidth="1"/>
    <col min="8708" max="8708" width="7.5703125" style="42" customWidth="1"/>
    <col min="8709" max="8709" width="11.28515625" style="42" customWidth="1"/>
    <col min="8710" max="8710" width="13.7109375" style="42" customWidth="1"/>
    <col min="8711" max="8711" width="13.28515625" style="42" customWidth="1"/>
    <col min="8712" max="8712" width="12.28515625" style="42" customWidth="1"/>
    <col min="8713" max="8713" width="18.7109375" style="42" customWidth="1"/>
    <col min="8714" max="8714" width="9.140625" style="42"/>
    <col min="8715" max="8715" width="17.140625" style="42" customWidth="1"/>
    <col min="8716" max="8960" width="9.140625" style="42"/>
    <col min="8961" max="8961" width="6.5703125" style="42" customWidth="1"/>
    <col min="8962" max="8962" width="46.140625" style="42" customWidth="1"/>
    <col min="8963" max="8963" width="8.42578125" style="42" customWidth="1"/>
    <col min="8964" max="8964" width="7.5703125" style="42" customWidth="1"/>
    <col min="8965" max="8965" width="11.28515625" style="42" customWidth="1"/>
    <col min="8966" max="8966" width="13.7109375" style="42" customWidth="1"/>
    <col min="8967" max="8967" width="13.28515625" style="42" customWidth="1"/>
    <col min="8968" max="8968" width="12.28515625" style="42" customWidth="1"/>
    <col min="8969" max="8969" width="18.7109375" style="42" customWidth="1"/>
    <col min="8970" max="8970" width="9.140625" style="42"/>
    <col min="8971" max="8971" width="17.140625" style="42" customWidth="1"/>
    <col min="8972" max="9216" width="9.140625" style="42"/>
    <col min="9217" max="9217" width="6.5703125" style="42" customWidth="1"/>
    <col min="9218" max="9218" width="46.140625" style="42" customWidth="1"/>
    <col min="9219" max="9219" width="8.42578125" style="42" customWidth="1"/>
    <col min="9220" max="9220" width="7.5703125" style="42" customWidth="1"/>
    <col min="9221" max="9221" width="11.28515625" style="42" customWidth="1"/>
    <col min="9222" max="9222" width="13.7109375" style="42" customWidth="1"/>
    <col min="9223" max="9223" width="13.28515625" style="42" customWidth="1"/>
    <col min="9224" max="9224" width="12.28515625" style="42" customWidth="1"/>
    <col min="9225" max="9225" width="18.7109375" style="42" customWidth="1"/>
    <col min="9226" max="9226" width="9.140625" style="42"/>
    <col min="9227" max="9227" width="17.140625" style="42" customWidth="1"/>
    <col min="9228" max="9472" width="9.140625" style="42"/>
    <col min="9473" max="9473" width="6.5703125" style="42" customWidth="1"/>
    <col min="9474" max="9474" width="46.140625" style="42" customWidth="1"/>
    <col min="9475" max="9475" width="8.42578125" style="42" customWidth="1"/>
    <col min="9476" max="9476" width="7.5703125" style="42" customWidth="1"/>
    <col min="9477" max="9477" width="11.28515625" style="42" customWidth="1"/>
    <col min="9478" max="9478" width="13.7109375" style="42" customWidth="1"/>
    <col min="9479" max="9479" width="13.28515625" style="42" customWidth="1"/>
    <col min="9480" max="9480" width="12.28515625" style="42" customWidth="1"/>
    <col min="9481" max="9481" width="18.7109375" style="42" customWidth="1"/>
    <col min="9482" max="9482" width="9.140625" style="42"/>
    <col min="9483" max="9483" width="17.140625" style="42" customWidth="1"/>
    <col min="9484" max="9728" width="9.140625" style="42"/>
    <col min="9729" max="9729" width="6.5703125" style="42" customWidth="1"/>
    <col min="9730" max="9730" width="46.140625" style="42" customWidth="1"/>
    <col min="9731" max="9731" width="8.42578125" style="42" customWidth="1"/>
    <col min="9732" max="9732" width="7.5703125" style="42" customWidth="1"/>
    <col min="9733" max="9733" width="11.28515625" style="42" customWidth="1"/>
    <col min="9734" max="9734" width="13.7109375" style="42" customWidth="1"/>
    <col min="9735" max="9735" width="13.28515625" style="42" customWidth="1"/>
    <col min="9736" max="9736" width="12.28515625" style="42" customWidth="1"/>
    <col min="9737" max="9737" width="18.7109375" style="42" customWidth="1"/>
    <col min="9738" max="9738" width="9.140625" style="42"/>
    <col min="9739" max="9739" width="17.140625" style="42" customWidth="1"/>
    <col min="9740" max="9984" width="9.140625" style="42"/>
    <col min="9985" max="9985" width="6.5703125" style="42" customWidth="1"/>
    <col min="9986" max="9986" width="46.140625" style="42" customWidth="1"/>
    <col min="9987" max="9987" width="8.42578125" style="42" customWidth="1"/>
    <col min="9988" max="9988" width="7.5703125" style="42" customWidth="1"/>
    <col min="9989" max="9989" width="11.28515625" style="42" customWidth="1"/>
    <col min="9990" max="9990" width="13.7109375" style="42" customWidth="1"/>
    <col min="9991" max="9991" width="13.28515625" style="42" customWidth="1"/>
    <col min="9992" max="9992" width="12.28515625" style="42" customWidth="1"/>
    <col min="9993" max="9993" width="18.7109375" style="42" customWidth="1"/>
    <col min="9994" max="9994" width="9.140625" style="42"/>
    <col min="9995" max="9995" width="17.140625" style="42" customWidth="1"/>
    <col min="9996" max="10240" width="9.140625" style="42"/>
    <col min="10241" max="10241" width="6.5703125" style="42" customWidth="1"/>
    <col min="10242" max="10242" width="46.140625" style="42" customWidth="1"/>
    <col min="10243" max="10243" width="8.42578125" style="42" customWidth="1"/>
    <col min="10244" max="10244" width="7.5703125" style="42" customWidth="1"/>
    <col min="10245" max="10245" width="11.28515625" style="42" customWidth="1"/>
    <col min="10246" max="10246" width="13.7109375" style="42" customWidth="1"/>
    <col min="10247" max="10247" width="13.28515625" style="42" customWidth="1"/>
    <col min="10248" max="10248" width="12.28515625" style="42" customWidth="1"/>
    <col min="10249" max="10249" width="18.7109375" style="42" customWidth="1"/>
    <col min="10250" max="10250" width="9.140625" style="42"/>
    <col min="10251" max="10251" width="17.140625" style="42" customWidth="1"/>
    <col min="10252" max="10496" width="9.140625" style="42"/>
    <col min="10497" max="10497" width="6.5703125" style="42" customWidth="1"/>
    <col min="10498" max="10498" width="46.140625" style="42" customWidth="1"/>
    <col min="10499" max="10499" width="8.42578125" style="42" customWidth="1"/>
    <col min="10500" max="10500" width="7.5703125" style="42" customWidth="1"/>
    <col min="10501" max="10501" width="11.28515625" style="42" customWidth="1"/>
    <col min="10502" max="10502" width="13.7109375" style="42" customWidth="1"/>
    <col min="10503" max="10503" width="13.28515625" style="42" customWidth="1"/>
    <col min="10504" max="10504" width="12.28515625" style="42" customWidth="1"/>
    <col min="10505" max="10505" width="18.7109375" style="42" customWidth="1"/>
    <col min="10506" max="10506" width="9.140625" style="42"/>
    <col min="10507" max="10507" width="17.140625" style="42" customWidth="1"/>
    <col min="10508" max="10752" width="9.140625" style="42"/>
    <col min="10753" max="10753" width="6.5703125" style="42" customWidth="1"/>
    <col min="10754" max="10754" width="46.140625" style="42" customWidth="1"/>
    <col min="10755" max="10755" width="8.42578125" style="42" customWidth="1"/>
    <col min="10756" max="10756" width="7.5703125" style="42" customWidth="1"/>
    <col min="10757" max="10757" width="11.28515625" style="42" customWidth="1"/>
    <col min="10758" max="10758" width="13.7109375" style="42" customWidth="1"/>
    <col min="10759" max="10759" width="13.28515625" style="42" customWidth="1"/>
    <col min="10760" max="10760" width="12.28515625" style="42" customWidth="1"/>
    <col min="10761" max="10761" width="18.7109375" style="42" customWidth="1"/>
    <col min="10762" max="10762" width="9.140625" style="42"/>
    <col min="10763" max="10763" width="17.140625" style="42" customWidth="1"/>
    <col min="10764" max="11008" width="9.140625" style="42"/>
    <col min="11009" max="11009" width="6.5703125" style="42" customWidth="1"/>
    <col min="11010" max="11010" width="46.140625" style="42" customWidth="1"/>
    <col min="11011" max="11011" width="8.42578125" style="42" customWidth="1"/>
    <col min="11012" max="11012" width="7.5703125" style="42" customWidth="1"/>
    <col min="11013" max="11013" width="11.28515625" style="42" customWidth="1"/>
    <col min="11014" max="11014" width="13.7109375" style="42" customWidth="1"/>
    <col min="11015" max="11015" width="13.28515625" style="42" customWidth="1"/>
    <col min="11016" max="11016" width="12.28515625" style="42" customWidth="1"/>
    <col min="11017" max="11017" width="18.7109375" style="42" customWidth="1"/>
    <col min="11018" max="11018" width="9.140625" style="42"/>
    <col min="11019" max="11019" width="17.140625" style="42" customWidth="1"/>
    <col min="11020" max="11264" width="9.140625" style="42"/>
    <col min="11265" max="11265" width="6.5703125" style="42" customWidth="1"/>
    <col min="11266" max="11266" width="46.140625" style="42" customWidth="1"/>
    <col min="11267" max="11267" width="8.42578125" style="42" customWidth="1"/>
    <col min="11268" max="11268" width="7.5703125" style="42" customWidth="1"/>
    <col min="11269" max="11269" width="11.28515625" style="42" customWidth="1"/>
    <col min="11270" max="11270" width="13.7109375" style="42" customWidth="1"/>
    <col min="11271" max="11271" width="13.28515625" style="42" customWidth="1"/>
    <col min="11272" max="11272" width="12.28515625" style="42" customWidth="1"/>
    <col min="11273" max="11273" width="18.7109375" style="42" customWidth="1"/>
    <col min="11274" max="11274" width="9.140625" style="42"/>
    <col min="11275" max="11275" width="17.140625" style="42" customWidth="1"/>
    <col min="11276" max="11520" width="9.140625" style="42"/>
    <col min="11521" max="11521" width="6.5703125" style="42" customWidth="1"/>
    <col min="11522" max="11522" width="46.140625" style="42" customWidth="1"/>
    <col min="11523" max="11523" width="8.42578125" style="42" customWidth="1"/>
    <col min="11524" max="11524" width="7.5703125" style="42" customWidth="1"/>
    <col min="11525" max="11525" width="11.28515625" style="42" customWidth="1"/>
    <col min="11526" max="11526" width="13.7109375" style="42" customWidth="1"/>
    <col min="11527" max="11527" width="13.28515625" style="42" customWidth="1"/>
    <col min="11528" max="11528" width="12.28515625" style="42" customWidth="1"/>
    <col min="11529" max="11529" width="18.7109375" style="42" customWidth="1"/>
    <col min="11530" max="11530" width="9.140625" style="42"/>
    <col min="11531" max="11531" width="17.140625" style="42" customWidth="1"/>
    <col min="11532" max="11776" width="9.140625" style="42"/>
    <col min="11777" max="11777" width="6.5703125" style="42" customWidth="1"/>
    <col min="11778" max="11778" width="46.140625" style="42" customWidth="1"/>
    <col min="11779" max="11779" width="8.42578125" style="42" customWidth="1"/>
    <col min="11780" max="11780" width="7.5703125" style="42" customWidth="1"/>
    <col min="11781" max="11781" width="11.28515625" style="42" customWidth="1"/>
    <col min="11782" max="11782" width="13.7109375" style="42" customWidth="1"/>
    <col min="11783" max="11783" width="13.28515625" style="42" customWidth="1"/>
    <col min="11784" max="11784" width="12.28515625" style="42" customWidth="1"/>
    <col min="11785" max="11785" width="18.7109375" style="42" customWidth="1"/>
    <col min="11786" max="11786" width="9.140625" style="42"/>
    <col min="11787" max="11787" width="17.140625" style="42" customWidth="1"/>
    <col min="11788" max="12032" width="9.140625" style="42"/>
    <col min="12033" max="12033" width="6.5703125" style="42" customWidth="1"/>
    <col min="12034" max="12034" width="46.140625" style="42" customWidth="1"/>
    <col min="12035" max="12035" width="8.42578125" style="42" customWidth="1"/>
    <col min="12036" max="12036" width="7.5703125" style="42" customWidth="1"/>
    <col min="12037" max="12037" width="11.28515625" style="42" customWidth="1"/>
    <col min="12038" max="12038" width="13.7109375" style="42" customWidth="1"/>
    <col min="12039" max="12039" width="13.28515625" style="42" customWidth="1"/>
    <col min="12040" max="12040" width="12.28515625" style="42" customWidth="1"/>
    <col min="12041" max="12041" width="18.7109375" style="42" customWidth="1"/>
    <col min="12042" max="12042" width="9.140625" style="42"/>
    <col min="12043" max="12043" width="17.140625" style="42" customWidth="1"/>
    <col min="12044" max="12288" width="9.140625" style="42"/>
    <col min="12289" max="12289" width="6.5703125" style="42" customWidth="1"/>
    <col min="12290" max="12290" width="46.140625" style="42" customWidth="1"/>
    <col min="12291" max="12291" width="8.42578125" style="42" customWidth="1"/>
    <col min="12292" max="12292" width="7.5703125" style="42" customWidth="1"/>
    <col min="12293" max="12293" width="11.28515625" style="42" customWidth="1"/>
    <col min="12294" max="12294" width="13.7109375" style="42" customWidth="1"/>
    <col min="12295" max="12295" width="13.28515625" style="42" customWidth="1"/>
    <col min="12296" max="12296" width="12.28515625" style="42" customWidth="1"/>
    <col min="12297" max="12297" width="18.7109375" style="42" customWidth="1"/>
    <col min="12298" max="12298" width="9.140625" style="42"/>
    <col min="12299" max="12299" width="17.140625" style="42" customWidth="1"/>
    <col min="12300" max="12544" width="9.140625" style="42"/>
    <col min="12545" max="12545" width="6.5703125" style="42" customWidth="1"/>
    <col min="12546" max="12546" width="46.140625" style="42" customWidth="1"/>
    <col min="12547" max="12547" width="8.42578125" style="42" customWidth="1"/>
    <col min="12548" max="12548" width="7.5703125" style="42" customWidth="1"/>
    <col min="12549" max="12549" width="11.28515625" style="42" customWidth="1"/>
    <col min="12550" max="12550" width="13.7109375" style="42" customWidth="1"/>
    <col min="12551" max="12551" width="13.28515625" style="42" customWidth="1"/>
    <col min="12552" max="12552" width="12.28515625" style="42" customWidth="1"/>
    <col min="12553" max="12553" width="18.7109375" style="42" customWidth="1"/>
    <col min="12554" max="12554" width="9.140625" style="42"/>
    <col min="12555" max="12555" width="17.140625" style="42" customWidth="1"/>
    <col min="12556" max="12800" width="9.140625" style="42"/>
    <col min="12801" max="12801" width="6.5703125" style="42" customWidth="1"/>
    <col min="12802" max="12802" width="46.140625" style="42" customWidth="1"/>
    <col min="12803" max="12803" width="8.42578125" style="42" customWidth="1"/>
    <col min="12804" max="12804" width="7.5703125" style="42" customWidth="1"/>
    <col min="12805" max="12805" width="11.28515625" style="42" customWidth="1"/>
    <col min="12806" max="12806" width="13.7109375" style="42" customWidth="1"/>
    <col min="12807" max="12807" width="13.28515625" style="42" customWidth="1"/>
    <col min="12808" max="12808" width="12.28515625" style="42" customWidth="1"/>
    <col min="12809" max="12809" width="18.7109375" style="42" customWidth="1"/>
    <col min="12810" max="12810" width="9.140625" style="42"/>
    <col min="12811" max="12811" width="17.140625" style="42" customWidth="1"/>
    <col min="12812" max="13056" width="9.140625" style="42"/>
    <col min="13057" max="13057" width="6.5703125" style="42" customWidth="1"/>
    <col min="13058" max="13058" width="46.140625" style="42" customWidth="1"/>
    <col min="13059" max="13059" width="8.42578125" style="42" customWidth="1"/>
    <col min="13060" max="13060" width="7.5703125" style="42" customWidth="1"/>
    <col min="13061" max="13061" width="11.28515625" style="42" customWidth="1"/>
    <col min="13062" max="13062" width="13.7109375" style="42" customWidth="1"/>
    <col min="13063" max="13063" width="13.28515625" style="42" customWidth="1"/>
    <col min="13064" max="13064" width="12.28515625" style="42" customWidth="1"/>
    <col min="13065" max="13065" width="18.7109375" style="42" customWidth="1"/>
    <col min="13066" max="13066" width="9.140625" style="42"/>
    <col min="13067" max="13067" width="17.140625" style="42" customWidth="1"/>
    <col min="13068" max="13312" width="9.140625" style="42"/>
    <col min="13313" max="13313" width="6.5703125" style="42" customWidth="1"/>
    <col min="13314" max="13314" width="46.140625" style="42" customWidth="1"/>
    <col min="13315" max="13315" width="8.42578125" style="42" customWidth="1"/>
    <col min="13316" max="13316" width="7.5703125" style="42" customWidth="1"/>
    <col min="13317" max="13317" width="11.28515625" style="42" customWidth="1"/>
    <col min="13318" max="13318" width="13.7109375" style="42" customWidth="1"/>
    <col min="13319" max="13319" width="13.28515625" style="42" customWidth="1"/>
    <col min="13320" max="13320" width="12.28515625" style="42" customWidth="1"/>
    <col min="13321" max="13321" width="18.7109375" style="42" customWidth="1"/>
    <col min="13322" max="13322" width="9.140625" style="42"/>
    <col min="13323" max="13323" width="17.140625" style="42" customWidth="1"/>
    <col min="13324" max="13568" width="9.140625" style="42"/>
    <col min="13569" max="13569" width="6.5703125" style="42" customWidth="1"/>
    <col min="13570" max="13570" width="46.140625" style="42" customWidth="1"/>
    <col min="13571" max="13571" width="8.42578125" style="42" customWidth="1"/>
    <col min="13572" max="13572" width="7.5703125" style="42" customWidth="1"/>
    <col min="13573" max="13573" width="11.28515625" style="42" customWidth="1"/>
    <col min="13574" max="13574" width="13.7109375" style="42" customWidth="1"/>
    <col min="13575" max="13575" width="13.28515625" style="42" customWidth="1"/>
    <col min="13576" max="13576" width="12.28515625" style="42" customWidth="1"/>
    <col min="13577" max="13577" width="18.7109375" style="42" customWidth="1"/>
    <col min="13578" max="13578" width="9.140625" style="42"/>
    <col min="13579" max="13579" width="17.140625" style="42" customWidth="1"/>
    <col min="13580" max="13824" width="9.140625" style="42"/>
    <col min="13825" max="13825" width="6.5703125" style="42" customWidth="1"/>
    <col min="13826" max="13826" width="46.140625" style="42" customWidth="1"/>
    <col min="13827" max="13827" width="8.42578125" style="42" customWidth="1"/>
    <col min="13828" max="13828" width="7.5703125" style="42" customWidth="1"/>
    <col min="13829" max="13829" width="11.28515625" style="42" customWidth="1"/>
    <col min="13830" max="13830" width="13.7109375" style="42" customWidth="1"/>
    <col min="13831" max="13831" width="13.28515625" style="42" customWidth="1"/>
    <col min="13832" max="13832" width="12.28515625" style="42" customWidth="1"/>
    <col min="13833" max="13833" width="18.7109375" style="42" customWidth="1"/>
    <col min="13834" max="13834" width="9.140625" style="42"/>
    <col min="13835" max="13835" width="17.140625" style="42" customWidth="1"/>
    <col min="13836" max="14080" width="9.140625" style="42"/>
    <col min="14081" max="14081" width="6.5703125" style="42" customWidth="1"/>
    <col min="14082" max="14082" width="46.140625" style="42" customWidth="1"/>
    <col min="14083" max="14083" width="8.42578125" style="42" customWidth="1"/>
    <col min="14084" max="14084" width="7.5703125" style="42" customWidth="1"/>
    <col min="14085" max="14085" width="11.28515625" style="42" customWidth="1"/>
    <col min="14086" max="14086" width="13.7109375" style="42" customWidth="1"/>
    <col min="14087" max="14087" width="13.28515625" style="42" customWidth="1"/>
    <col min="14088" max="14088" width="12.28515625" style="42" customWidth="1"/>
    <col min="14089" max="14089" width="18.7109375" style="42" customWidth="1"/>
    <col min="14090" max="14090" width="9.140625" style="42"/>
    <col min="14091" max="14091" width="17.140625" style="42" customWidth="1"/>
    <col min="14092" max="14336" width="9.140625" style="42"/>
    <col min="14337" max="14337" width="6.5703125" style="42" customWidth="1"/>
    <col min="14338" max="14338" width="46.140625" style="42" customWidth="1"/>
    <col min="14339" max="14339" width="8.42578125" style="42" customWidth="1"/>
    <col min="14340" max="14340" width="7.5703125" style="42" customWidth="1"/>
    <col min="14341" max="14341" width="11.28515625" style="42" customWidth="1"/>
    <col min="14342" max="14342" width="13.7109375" style="42" customWidth="1"/>
    <col min="14343" max="14343" width="13.28515625" style="42" customWidth="1"/>
    <col min="14344" max="14344" width="12.28515625" style="42" customWidth="1"/>
    <col min="14345" max="14345" width="18.7109375" style="42" customWidth="1"/>
    <col min="14346" max="14346" width="9.140625" style="42"/>
    <col min="14347" max="14347" width="17.140625" style="42" customWidth="1"/>
    <col min="14348" max="14592" width="9.140625" style="42"/>
    <col min="14593" max="14593" width="6.5703125" style="42" customWidth="1"/>
    <col min="14594" max="14594" width="46.140625" style="42" customWidth="1"/>
    <col min="14595" max="14595" width="8.42578125" style="42" customWidth="1"/>
    <col min="14596" max="14596" width="7.5703125" style="42" customWidth="1"/>
    <col min="14597" max="14597" width="11.28515625" style="42" customWidth="1"/>
    <col min="14598" max="14598" width="13.7109375" style="42" customWidth="1"/>
    <col min="14599" max="14599" width="13.28515625" style="42" customWidth="1"/>
    <col min="14600" max="14600" width="12.28515625" style="42" customWidth="1"/>
    <col min="14601" max="14601" width="18.7109375" style="42" customWidth="1"/>
    <col min="14602" max="14602" width="9.140625" style="42"/>
    <col min="14603" max="14603" width="17.140625" style="42" customWidth="1"/>
    <col min="14604" max="14848" width="9.140625" style="42"/>
    <col min="14849" max="14849" width="6.5703125" style="42" customWidth="1"/>
    <col min="14850" max="14850" width="46.140625" style="42" customWidth="1"/>
    <col min="14851" max="14851" width="8.42578125" style="42" customWidth="1"/>
    <col min="14852" max="14852" width="7.5703125" style="42" customWidth="1"/>
    <col min="14853" max="14853" width="11.28515625" style="42" customWidth="1"/>
    <col min="14854" max="14854" width="13.7109375" style="42" customWidth="1"/>
    <col min="14855" max="14855" width="13.28515625" style="42" customWidth="1"/>
    <col min="14856" max="14856" width="12.28515625" style="42" customWidth="1"/>
    <col min="14857" max="14857" width="18.7109375" style="42" customWidth="1"/>
    <col min="14858" max="14858" width="9.140625" style="42"/>
    <col min="14859" max="14859" width="17.140625" style="42" customWidth="1"/>
    <col min="14860" max="15104" width="9.140625" style="42"/>
    <col min="15105" max="15105" width="6.5703125" style="42" customWidth="1"/>
    <col min="15106" max="15106" width="46.140625" style="42" customWidth="1"/>
    <col min="15107" max="15107" width="8.42578125" style="42" customWidth="1"/>
    <col min="15108" max="15108" width="7.5703125" style="42" customWidth="1"/>
    <col min="15109" max="15109" width="11.28515625" style="42" customWidth="1"/>
    <col min="15110" max="15110" width="13.7109375" style="42" customWidth="1"/>
    <col min="15111" max="15111" width="13.28515625" style="42" customWidth="1"/>
    <col min="15112" max="15112" width="12.28515625" style="42" customWidth="1"/>
    <col min="15113" max="15113" width="18.7109375" style="42" customWidth="1"/>
    <col min="15114" max="15114" width="9.140625" style="42"/>
    <col min="15115" max="15115" width="17.140625" style="42" customWidth="1"/>
    <col min="15116" max="15360" width="9.140625" style="42"/>
    <col min="15361" max="15361" width="6.5703125" style="42" customWidth="1"/>
    <col min="15362" max="15362" width="46.140625" style="42" customWidth="1"/>
    <col min="15363" max="15363" width="8.42578125" style="42" customWidth="1"/>
    <col min="15364" max="15364" width="7.5703125" style="42" customWidth="1"/>
    <col min="15365" max="15365" width="11.28515625" style="42" customWidth="1"/>
    <col min="15366" max="15366" width="13.7109375" style="42" customWidth="1"/>
    <col min="15367" max="15367" width="13.28515625" style="42" customWidth="1"/>
    <col min="15368" max="15368" width="12.28515625" style="42" customWidth="1"/>
    <col min="15369" max="15369" width="18.7109375" style="42" customWidth="1"/>
    <col min="15370" max="15370" width="9.140625" style="42"/>
    <col min="15371" max="15371" width="17.140625" style="42" customWidth="1"/>
    <col min="15372" max="15616" width="9.140625" style="42"/>
    <col min="15617" max="15617" width="6.5703125" style="42" customWidth="1"/>
    <col min="15618" max="15618" width="46.140625" style="42" customWidth="1"/>
    <col min="15619" max="15619" width="8.42578125" style="42" customWidth="1"/>
    <col min="15620" max="15620" width="7.5703125" style="42" customWidth="1"/>
    <col min="15621" max="15621" width="11.28515625" style="42" customWidth="1"/>
    <col min="15622" max="15622" width="13.7109375" style="42" customWidth="1"/>
    <col min="15623" max="15623" width="13.28515625" style="42" customWidth="1"/>
    <col min="15624" max="15624" width="12.28515625" style="42" customWidth="1"/>
    <col min="15625" max="15625" width="18.7109375" style="42" customWidth="1"/>
    <col min="15626" max="15626" width="9.140625" style="42"/>
    <col min="15627" max="15627" width="17.140625" style="42" customWidth="1"/>
    <col min="15628" max="15872" width="9.140625" style="42"/>
    <col min="15873" max="15873" width="6.5703125" style="42" customWidth="1"/>
    <col min="15874" max="15874" width="46.140625" style="42" customWidth="1"/>
    <col min="15875" max="15875" width="8.42578125" style="42" customWidth="1"/>
    <col min="15876" max="15876" width="7.5703125" style="42" customWidth="1"/>
    <col min="15877" max="15877" width="11.28515625" style="42" customWidth="1"/>
    <col min="15878" max="15878" width="13.7109375" style="42" customWidth="1"/>
    <col min="15879" max="15879" width="13.28515625" style="42" customWidth="1"/>
    <col min="15880" max="15880" width="12.28515625" style="42" customWidth="1"/>
    <col min="15881" max="15881" width="18.7109375" style="42" customWidth="1"/>
    <col min="15882" max="15882" width="9.140625" style="42"/>
    <col min="15883" max="15883" width="17.140625" style="42" customWidth="1"/>
    <col min="15884" max="16128" width="9.140625" style="42"/>
    <col min="16129" max="16129" width="6.5703125" style="42" customWidth="1"/>
    <col min="16130" max="16130" width="46.140625" style="42" customWidth="1"/>
    <col min="16131" max="16131" width="8.42578125" style="42" customWidth="1"/>
    <col min="16132" max="16132" width="7.5703125" style="42" customWidth="1"/>
    <col min="16133" max="16133" width="11.28515625" style="42" customWidth="1"/>
    <col min="16134" max="16134" width="13.7109375" style="42" customWidth="1"/>
    <col min="16135" max="16135" width="13.28515625" style="42" customWidth="1"/>
    <col min="16136" max="16136" width="12.28515625" style="42" customWidth="1"/>
    <col min="16137" max="16137" width="18.7109375" style="42" customWidth="1"/>
    <col min="16138" max="16138" width="9.140625" style="42"/>
    <col min="16139" max="16139" width="17.140625" style="42" customWidth="1"/>
    <col min="16140" max="16384" width="9.140625" style="42"/>
  </cols>
  <sheetData>
    <row r="1" spans="1:11" x14ac:dyDescent="0.3">
      <c r="A1" s="101" t="s">
        <v>0</v>
      </c>
      <c r="B1" s="101"/>
      <c r="C1" s="101" t="s">
        <v>1</v>
      </c>
      <c r="D1" s="101"/>
      <c r="E1" s="101"/>
      <c r="F1" s="101"/>
      <c r="G1" s="101"/>
      <c r="H1" s="101"/>
      <c r="I1" s="101"/>
      <c r="J1" s="48"/>
      <c r="K1" s="48"/>
    </row>
    <row r="2" spans="1:11" x14ac:dyDescent="0.3">
      <c r="A2" s="102" t="s">
        <v>2</v>
      </c>
      <c r="B2" s="102"/>
      <c r="C2" s="102" t="s">
        <v>3</v>
      </c>
      <c r="D2" s="102"/>
      <c r="E2" s="102"/>
      <c r="F2" s="102"/>
      <c r="G2" s="102"/>
      <c r="H2" s="102"/>
      <c r="I2" s="102"/>
      <c r="J2" s="49"/>
      <c r="K2" s="49"/>
    </row>
    <row r="3" spans="1:11" x14ac:dyDescent="0.3">
      <c r="A3" s="50"/>
      <c r="B3" s="50"/>
      <c r="C3" s="50"/>
      <c r="D3" s="51"/>
      <c r="E3" s="51"/>
      <c r="F3" s="50"/>
      <c r="G3" s="50"/>
      <c r="H3" s="50"/>
      <c r="I3" s="50"/>
      <c r="J3" s="2"/>
      <c r="K3" s="2"/>
    </row>
    <row r="4" spans="1:11" x14ac:dyDescent="0.3">
      <c r="A4" s="103" t="s">
        <v>82</v>
      </c>
      <c r="B4" s="103"/>
      <c r="C4" s="103"/>
      <c r="D4" s="103"/>
      <c r="E4" s="103"/>
      <c r="F4" s="103"/>
      <c r="G4" s="103"/>
      <c r="H4" s="103"/>
      <c r="I4" s="103"/>
    </row>
    <row r="5" spans="1:11" x14ac:dyDescent="0.3">
      <c r="A5" s="103" t="s">
        <v>79</v>
      </c>
      <c r="B5" s="103"/>
      <c r="C5" s="103"/>
      <c r="D5" s="103"/>
      <c r="E5" s="103"/>
      <c r="F5" s="103"/>
      <c r="G5" s="103"/>
      <c r="H5" s="103"/>
      <c r="I5" s="103"/>
    </row>
    <row r="6" spans="1:11" x14ac:dyDescent="0.3">
      <c r="A6" s="103" t="s">
        <v>63</v>
      </c>
      <c r="B6" s="103"/>
      <c r="C6" s="103"/>
      <c r="D6" s="103"/>
      <c r="E6" s="103"/>
      <c r="F6" s="103"/>
      <c r="G6" s="103"/>
      <c r="H6" s="103"/>
      <c r="I6" s="103"/>
    </row>
    <row r="7" spans="1:11" x14ac:dyDescent="0.3">
      <c r="A7" s="106" t="s">
        <v>38</v>
      </c>
      <c r="B7" s="106"/>
      <c r="C7" s="106"/>
      <c r="D7" s="106"/>
      <c r="E7" s="106"/>
      <c r="F7" s="106"/>
      <c r="G7" s="106"/>
      <c r="H7" s="106"/>
      <c r="I7" s="106"/>
    </row>
    <row r="8" spans="1:11" ht="15" customHeight="1" x14ac:dyDescent="0.3">
      <c r="A8" s="104" t="s">
        <v>39</v>
      </c>
      <c r="B8" s="104" t="s">
        <v>40</v>
      </c>
      <c r="C8" s="104" t="s">
        <v>41</v>
      </c>
      <c r="D8" s="104"/>
      <c r="E8" s="104"/>
      <c r="F8" s="104"/>
      <c r="G8" s="104"/>
      <c r="H8" s="104"/>
      <c r="I8" s="104" t="s">
        <v>11</v>
      </c>
    </row>
    <row r="9" spans="1:11" x14ac:dyDescent="0.3">
      <c r="A9" s="104"/>
      <c r="B9" s="104"/>
      <c r="C9" s="104" t="s">
        <v>42</v>
      </c>
      <c r="D9" s="104"/>
      <c r="E9" s="104" t="s">
        <v>74</v>
      </c>
      <c r="F9" s="104" t="s">
        <v>75</v>
      </c>
      <c r="G9" s="104" t="s">
        <v>9</v>
      </c>
      <c r="H9" s="104"/>
      <c r="I9" s="104"/>
    </row>
    <row r="10" spans="1:11" ht="33.75" customHeight="1" x14ac:dyDescent="0.3">
      <c r="A10" s="104"/>
      <c r="B10" s="104"/>
      <c r="C10" s="53" t="s">
        <v>7</v>
      </c>
      <c r="D10" s="53" t="s">
        <v>8</v>
      </c>
      <c r="E10" s="104"/>
      <c r="F10" s="104"/>
      <c r="G10" s="53" t="s">
        <v>43</v>
      </c>
      <c r="H10" s="53" t="s">
        <v>44</v>
      </c>
      <c r="I10" s="104"/>
    </row>
    <row r="11" spans="1:11" x14ac:dyDescent="0.3">
      <c r="A11" s="53" t="s">
        <v>17</v>
      </c>
      <c r="B11" s="53" t="s">
        <v>80</v>
      </c>
      <c r="C11" s="53"/>
      <c r="D11" s="53"/>
      <c r="E11" s="53"/>
      <c r="F11" s="54">
        <f>F12+F14+F29+F32</f>
        <v>41217.5</v>
      </c>
      <c r="G11" s="54">
        <f>G12+G14+G29+G32</f>
        <v>10000.25</v>
      </c>
      <c r="H11" s="54">
        <f>H12+H14+H29+H32</f>
        <v>31217.25</v>
      </c>
      <c r="I11" s="53"/>
      <c r="J11" s="45"/>
      <c r="K11" s="45"/>
    </row>
    <row r="12" spans="1:11" x14ac:dyDescent="0.3">
      <c r="A12" s="55">
        <v>1</v>
      </c>
      <c r="B12" s="56" t="s">
        <v>45</v>
      </c>
      <c r="C12" s="57"/>
      <c r="D12" s="58"/>
      <c r="E12" s="59"/>
      <c r="F12" s="59">
        <f>F13</f>
        <v>5000</v>
      </c>
      <c r="G12" s="59">
        <f>G13</f>
        <v>2500</v>
      </c>
      <c r="H12" s="59">
        <f>H13</f>
        <v>2500</v>
      </c>
      <c r="I12" s="57"/>
      <c r="J12" s="45"/>
    </row>
    <row r="13" spans="1:11" x14ac:dyDescent="0.3">
      <c r="A13" s="60" t="s">
        <v>46</v>
      </c>
      <c r="B13" s="61" t="s">
        <v>81</v>
      </c>
      <c r="C13" s="62" t="s">
        <v>19</v>
      </c>
      <c r="D13" s="63">
        <v>100</v>
      </c>
      <c r="E13" s="64">
        <v>50</v>
      </c>
      <c r="F13" s="64">
        <f>D13*E13</f>
        <v>5000</v>
      </c>
      <c r="G13" s="64">
        <f>F13*50/100</f>
        <v>2500</v>
      </c>
      <c r="H13" s="64">
        <f>F13-G13</f>
        <v>2500</v>
      </c>
      <c r="I13" s="62" t="s">
        <v>50</v>
      </c>
      <c r="J13" s="47"/>
    </row>
    <row r="14" spans="1:11" x14ac:dyDescent="0.3">
      <c r="A14" s="55">
        <v>2</v>
      </c>
      <c r="B14" s="56" t="s">
        <v>47</v>
      </c>
      <c r="C14" s="57"/>
      <c r="D14" s="65"/>
      <c r="E14" s="59"/>
      <c r="F14" s="59">
        <f>F15+F16+F17+F28</f>
        <v>18967.5</v>
      </c>
      <c r="G14" s="59">
        <f t="shared" ref="G14:H14" si="0">G15+G16+G17+G28</f>
        <v>4350.25</v>
      </c>
      <c r="H14" s="59">
        <f t="shared" si="0"/>
        <v>14617.25</v>
      </c>
      <c r="I14" s="57"/>
    </row>
    <row r="15" spans="1:11" x14ac:dyDescent="0.3">
      <c r="A15" s="60" t="s">
        <v>48</v>
      </c>
      <c r="B15" s="61" t="s">
        <v>84</v>
      </c>
      <c r="C15" s="62" t="s">
        <v>49</v>
      </c>
      <c r="D15" s="63">
        <v>500</v>
      </c>
      <c r="E15" s="64">
        <v>10</v>
      </c>
      <c r="F15" s="64">
        <f>D15*E15</f>
        <v>5000</v>
      </c>
      <c r="G15" s="64">
        <f>F15*50/100</f>
        <v>2500</v>
      </c>
      <c r="H15" s="64">
        <f>F15*50/100</f>
        <v>2500</v>
      </c>
      <c r="I15" s="62" t="s">
        <v>50</v>
      </c>
      <c r="K15" s="42">
        <v>11.5</v>
      </c>
    </row>
    <row r="16" spans="1:11" x14ac:dyDescent="0.3">
      <c r="A16" s="66" t="s">
        <v>115</v>
      </c>
      <c r="B16" s="61" t="s">
        <v>85</v>
      </c>
      <c r="C16" s="62" t="s">
        <v>49</v>
      </c>
      <c r="D16" s="63">
        <v>1000</v>
      </c>
      <c r="E16" s="64">
        <v>8</v>
      </c>
      <c r="F16" s="64">
        <f>D16*E16</f>
        <v>8000</v>
      </c>
      <c r="G16" s="64">
        <v>0</v>
      </c>
      <c r="H16" s="64">
        <f>F16-G16</f>
        <v>8000</v>
      </c>
      <c r="I16" s="62" t="s">
        <v>51</v>
      </c>
      <c r="K16" s="42">
        <v>2.5</v>
      </c>
    </row>
    <row r="17" spans="1:12" x14ac:dyDescent="0.3">
      <c r="A17" s="66" t="s">
        <v>116</v>
      </c>
      <c r="B17" s="61" t="s">
        <v>52</v>
      </c>
      <c r="C17" s="67" t="s">
        <v>93</v>
      </c>
      <c r="D17" s="63"/>
      <c r="E17" s="64"/>
      <c r="F17" s="64">
        <f>SUM(F18:F27)</f>
        <v>5667.5</v>
      </c>
      <c r="G17" s="64">
        <f t="shared" ref="G17:H17" si="1">SUM(G18:G27)</f>
        <v>1700.25</v>
      </c>
      <c r="H17" s="64">
        <f t="shared" si="1"/>
        <v>3967.25</v>
      </c>
      <c r="I17" s="62" t="s">
        <v>117</v>
      </c>
      <c r="K17" s="42">
        <f>K15/K16</f>
        <v>4.5999999999999996</v>
      </c>
    </row>
    <row r="18" spans="1:12" x14ac:dyDescent="0.3">
      <c r="A18" s="107" t="s">
        <v>97</v>
      </c>
      <c r="B18" s="108" t="s">
        <v>89</v>
      </c>
      <c r="C18" s="109" t="s">
        <v>88</v>
      </c>
      <c r="D18" s="110">
        <v>10</v>
      </c>
      <c r="E18" s="111">
        <v>55</v>
      </c>
      <c r="F18" s="111">
        <f>D18*E18</f>
        <v>550</v>
      </c>
      <c r="G18" s="111">
        <f>F18*30/100</f>
        <v>165</v>
      </c>
      <c r="H18" s="111">
        <f>F18-G18</f>
        <v>385</v>
      </c>
      <c r="I18" s="62" t="s">
        <v>117</v>
      </c>
    </row>
    <row r="19" spans="1:12" x14ac:dyDescent="0.3">
      <c r="A19" s="107" t="s">
        <v>98</v>
      </c>
      <c r="B19" s="108" t="s">
        <v>90</v>
      </c>
      <c r="C19" s="109" t="s">
        <v>91</v>
      </c>
      <c r="D19" s="110">
        <v>15</v>
      </c>
      <c r="E19" s="111">
        <v>70</v>
      </c>
      <c r="F19" s="111">
        <f>D19*E19</f>
        <v>1050</v>
      </c>
      <c r="G19" s="111">
        <f t="shared" ref="G19:G27" si="2">F19*30/100</f>
        <v>315</v>
      </c>
      <c r="H19" s="111">
        <f t="shared" ref="H19:H27" si="3">F19-G19</f>
        <v>735</v>
      </c>
      <c r="I19" s="62" t="s">
        <v>117</v>
      </c>
    </row>
    <row r="20" spans="1:12" x14ac:dyDescent="0.3">
      <c r="A20" s="107" t="s">
        <v>99</v>
      </c>
      <c r="B20" s="108" t="s">
        <v>92</v>
      </c>
      <c r="C20" s="109" t="s">
        <v>91</v>
      </c>
      <c r="D20" s="110">
        <v>80</v>
      </c>
      <c r="E20" s="111">
        <v>5</v>
      </c>
      <c r="F20" s="111">
        <f>D20*E20</f>
        <v>400</v>
      </c>
      <c r="G20" s="111">
        <f t="shared" si="2"/>
        <v>120</v>
      </c>
      <c r="H20" s="111">
        <f t="shared" si="3"/>
        <v>280</v>
      </c>
      <c r="I20" s="62" t="s">
        <v>117</v>
      </c>
    </row>
    <row r="21" spans="1:12" x14ac:dyDescent="0.3">
      <c r="A21" s="107" t="s">
        <v>100</v>
      </c>
      <c r="B21" s="108" t="s">
        <v>114</v>
      </c>
      <c r="C21" s="109" t="s">
        <v>94</v>
      </c>
      <c r="D21" s="110">
        <v>5</v>
      </c>
      <c r="E21" s="111">
        <v>115</v>
      </c>
      <c r="F21" s="111">
        <f>D21*E21</f>
        <v>575</v>
      </c>
      <c r="G21" s="111">
        <f t="shared" si="2"/>
        <v>172.5</v>
      </c>
      <c r="H21" s="111">
        <f t="shared" si="3"/>
        <v>402.5</v>
      </c>
      <c r="I21" s="62" t="s">
        <v>117</v>
      </c>
    </row>
    <row r="22" spans="1:12" x14ac:dyDescent="0.3">
      <c r="A22" s="107" t="s">
        <v>101</v>
      </c>
      <c r="B22" s="108" t="s">
        <v>95</v>
      </c>
      <c r="C22" s="109" t="s">
        <v>96</v>
      </c>
      <c r="D22" s="113">
        <v>2.5</v>
      </c>
      <c r="E22" s="111">
        <v>175</v>
      </c>
      <c r="F22" s="111">
        <f>D22*E22</f>
        <v>437.5</v>
      </c>
      <c r="G22" s="111">
        <f t="shared" si="2"/>
        <v>131.25</v>
      </c>
      <c r="H22" s="111">
        <f t="shared" si="3"/>
        <v>306.25</v>
      </c>
      <c r="I22" s="62" t="s">
        <v>117</v>
      </c>
      <c r="L22" s="42">
        <v>40000</v>
      </c>
    </row>
    <row r="23" spans="1:12" x14ac:dyDescent="0.3">
      <c r="A23" s="107" t="s">
        <v>102</v>
      </c>
      <c r="B23" s="108" t="s">
        <v>103</v>
      </c>
      <c r="C23" s="109" t="s">
        <v>104</v>
      </c>
      <c r="D23" s="113">
        <v>2.5</v>
      </c>
      <c r="E23" s="111">
        <v>25</v>
      </c>
      <c r="F23" s="111">
        <f>D23*E23</f>
        <v>62.5</v>
      </c>
      <c r="G23" s="111">
        <f t="shared" si="2"/>
        <v>18.75</v>
      </c>
      <c r="H23" s="111">
        <f t="shared" si="3"/>
        <v>43.75</v>
      </c>
      <c r="I23" s="62" t="s">
        <v>117</v>
      </c>
      <c r="L23" s="42">
        <f>L22/D20</f>
        <v>500</v>
      </c>
    </row>
    <row r="24" spans="1:12" x14ac:dyDescent="0.3">
      <c r="A24" s="107" t="s">
        <v>105</v>
      </c>
      <c r="B24" s="108" t="s">
        <v>106</v>
      </c>
      <c r="C24" s="109" t="s">
        <v>104</v>
      </c>
      <c r="D24" s="113">
        <v>1.7</v>
      </c>
      <c r="E24" s="111">
        <v>25</v>
      </c>
      <c r="F24" s="111">
        <f>D24*E24</f>
        <v>42.5</v>
      </c>
      <c r="G24" s="111">
        <f t="shared" si="2"/>
        <v>12.75</v>
      </c>
      <c r="H24" s="111">
        <f t="shared" si="3"/>
        <v>29.75</v>
      </c>
      <c r="I24" s="62" t="s">
        <v>117</v>
      </c>
    </row>
    <row r="25" spans="1:12" x14ac:dyDescent="0.3">
      <c r="A25" s="107" t="s">
        <v>111</v>
      </c>
      <c r="B25" s="108" t="s">
        <v>107</v>
      </c>
      <c r="C25" s="109" t="s">
        <v>108</v>
      </c>
      <c r="D25" s="110">
        <v>2</v>
      </c>
      <c r="E25" s="111">
        <v>250</v>
      </c>
      <c r="F25" s="111">
        <f>D25*E25</f>
        <v>500</v>
      </c>
      <c r="G25" s="111">
        <f t="shared" si="2"/>
        <v>150</v>
      </c>
      <c r="H25" s="111">
        <f t="shared" si="3"/>
        <v>350</v>
      </c>
      <c r="I25" s="62" t="s">
        <v>117</v>
      </c>
    </row>
    <row r="26" spans="1:12" x14ac:dyDescent="0.3">
      <c r="A26" s="107" t="s">
        <v>112</v>
      </c>
      <c r="B26" s="108" t="s">
        <v>109</v>
      </c>
      <c r="C26" s="109" t="s">
        <v>93</v>
      </c>
      <c r="D26" s="110">
        <v>5</v>
      </c>
      <c r="E26" s="111">
        <v>250</v>
      </c>
      <c r="F26" s="111">
        <f>D26*E26</f>
        <v>1250</v>
      </c>
      <c r="G26" s="111">
        <f t="shared" si="2"/>
        <v>375</v>
      </c>
      <c r="H26" s="111">
        <f t="shared" si="3"/>
        <v>875</v>
      </c>
      <c r="I26" s="62" t="s">
        <v>117</v>
      </c>
    </row>
    <row r="27" spans="1:12" x14ac:dyDescent="0.3">
      <c r="A27" s="107" t="s">
        <v>113</v>
      </c>
      <c r="B27" s="108" t="s">
        <v>110</v>
      </c>
      <c r="C27" s="109" t="s">
        <v>93</v>
      </c>
      <c r="D27" s="110">
        <v>4</v>
      </c>
      <c r="E27" s="111">
        <v>200</v>
      </c>
      <c r="F27" s="111">
        <f>D27*E27</f>
        <v>800</v>
      </c>
      <c r="G27" s="111">
        <f t="shared" si="2"/>
        <v>240</v>
      </c>
      <c r="H27" s="111">
        <f t="shared" si="3"/>
        <v>560</v>
      </c>
      <c r="I27" s="62" t="s">
        <v>117</v>
      </c>
    </row>
    <row r="28" spans="1:12" x14ac:dyDescent="0.3">
      <c r="A28" s="66">
        <v>2.4</v>
      </c>
      <c r="B28" s="61" t="s">
        <v>53</v>
      </c>
      <c r="C28" s="62" t="s">
        <v>19</v>
      </c>
      <c r="D28" s="63">
        <v>100</v>
      </c>
      <c r="E28" s="64">
        <v>3</v>
      </c>
      <c r="F28" s="64">
        <f>D28*E28</f>
        <v>300</v>
      </c>
      <c r="G28" s="64">
        <f>F28*50/100</f>
        <v>150</v>
      </c>
      <c r="H28" s="64">
        <f>F28-G28</f>
        <v>150</v>
      </c>
      <c r="I28" s="62" t="s">
        <v>50</v>
      </c>
      <c r="K28" s="43"/>
    </row>
    <row r="29" spans="1:12" x14ac:dyDescent="0.3">
      <c r="A29" s="68">
        <v>3</v>
      </c>
      <c r="B29" s="56" t="s">
        <v>54</v>
      </c>
      <c r="C29" s="57" t="s">
        <v>55</v>
      </c>
      <c r="D29" s="65"/>
      <c r="E29" s="59"/>
      <c r="F29" s="59">
        <f>SUM(F30:F31)</f>
        <v>14100</v>
      </c>
      <c r="G29" s="59">
        <f>SUM(G30:G31)</f>
        <v>0</v>
      </c>
      <c r="H29" s="59">
        <f>SUM(H30:H31)</f>
        <v>14100</v>
      </c>
      <c r="I29" s="62"/>
      <c r="K29" s="44"/>
      <c r="L29" s="45"/>
    </row>
    <row r="30" spans="1:12" x14ac:dyDescent="0.3">
      <c r="A30" s="60" t="s">
        <v>56</v>
      </c>
      <c r="B30" s="69" t="s">
        <v>57</v>
      </c>
      <c r="C30" s="70" t="s">
        <v>55</v>
      </c>
      <c r="D30" s="71">
        <v>4</v>
      </c>
      <c r="E30" s="72">
        <v>150</v>
      </c>
      <c r="F30" s="72">
        <f>E30*D30</f>
        <v>600</v>
      </c>
      <c r="G30" s="73">
        <v>0</v>
      </c>
      <c r="H30" s="74">
        <f>E30*D30</f>
        <v>600</v>
      </c>
      <c r="I30" s="75" t="s">
        <v>51</v>
      </c>
      <c r="L30" s="46"/>
    </row>
    <row r="31" spans="1:12" x14ac:dyDescent="0.3">
      <c r="A31" s="60" t="s">
        <v>58</v>
      </c>
      <c r="B31" s="69" t="s">
        <v>59</v>
      </c>
      <c r="C31" s="70" t="s">
        <v>55</v>
      </c>
      <c r="D31" s="71">
        <v>90</v>
      </c>
      <c r="E31" s="72">
        <v>150</v>
      </c>
      <c r="F31" s="72">
        <f>E31*D31</f>
        <v>13500</v>
      </c>
      <c r="G31" s="72">
        <v>0</v>
      </c>
      <c r="H31" s="74">
        <f>F31-G31</f>
        <v>13500</v>
      </c>
      <c r="I31" s="62" t="s">
        <v>51</v>
      </c>
    </row>
    <row r="32" spans="1:12" x14ac:dyDescent="0.3">
      <c r="A32" s="76">
        <v>4</v>
      </c>
      <c r="B32" s="77" t="s">
        <v>83</v>
      </c>
      <c r="C32" s="78">
        <v>0.05</v>
      </c>
      <c r="D32" s="63">
        <v>5</v>
      </c>
      <c r="E32" s="59"/>
      <c r="F32" s="59">
        <f>SUM(F33:F34)</f>
        <v>3150</v>
      </c>
      <c r="G32" s="59">
        <f>SUM(G33:G34)</f>
        <v>3150</v>
      </c>
      <c r="H32" s="59">
        <f>SUM(H33:H34)</f>
        <v>0</v>
      </c>
      <c r="I32" s="62"/>
    </row>
    <row r="33" spans="1:12" x14ac:dyDescent="0.3">
      <c r="A33" s="79" t="s">
        <v>60</v>
      </c>
      <c r="B33" s="80" t="s">
        <v>66</v>
      </c>
      <c r="C33" s="81" t="s">
        <v>61</v>
      </c>
      <c r="D33" s="63">
        <v>3</v>
      </c>
      <c r="E33" s="64">
        <v>550</v>
      </c>
      <c r="F33" s="64">
        <f>E33*D33</f>
        <v>1650</v>
      </c>
      <c r="G33" s="64">
        <f>F33</f>
        <v>1650</v>
      </c>
      <c r="H33" s="64">
        <v>0</v>
      </c>
      <c r="I33" s="82"/>
    </row>
    <row r="34" spans="1:12" x14ac:dyDescent="0.3">
      <c r="A34" s="79" t="s">
        <v>62</v>
      </c>
      <c r="B34" s="83" t="s">
        <v>67</v>
      </c>
      <c r="C34" s="81" t="s">
        <v>61</v>
      </c>
      <c r="D34" s="63">
        <v>3</v>
      </c>
      <c r="E34" s="64">
        <v>500</v>
      </c>
      <c r="F34" s="64">
        <f>E34*D34</f>
        <v>1500</v>
      </c>
      <c r="G34" s="64">
        <f>F34</f>
        <v>1500</v>
      </c>
      <c r="H34" s="64"/>
      <c r="I34" s="82"/>
    </row>
    <row r="35" spans="1:12" x14ac:dyDescent="0.3">
      <c r="A35" s="55" t="s">
        <v>18</v>
      </c>
      <c r="B35" s="57" t="s">
        <v>86</v>
      </c>
      <c r="C35" s="57" t="s">
        <v>68</v>
      </c>
      <c r="D35" s="84">
        <v>10</v>
      </c>
      <c r="E35" s="85">
        <f>F11</f>
        <v>41217.5</v>
      </c>
      <c r="F35" s="68">
        <f>D35*E35</f>
        <v>412175</v>
      </c>
      <c r="G35" s="68">
        <f>G11*D35</f>
        <v>100002.5</v>
      </c>
      <c r="H35" s="68">
        <f>H11*D35</f>
        <v>312172.5</v>
      </c>
      <c r="I35" s="86"/>
      <c r="K35" s="43">
        <v>100000</v>
      </c>
    </row>
    <row r="36" spans="1:12" x14ac:dyDescent="0.3">
      <c r="A36" s="52"/>
      <c r="B36" s="87"/>
      <c r="C36" s="52"/>
      <c r="D36" s="52"/>
      <c r="E36" s="52"/>
      <c r="F36" s="52"/>
      <c r="G36" s="52"/>
      <c r="H36" s="52"/>
      <c r="I36" s="52"/>
      <c r="K36" s="47">
        <f>K35-G35</f>
        <v>-2.5</v>
      </c>
      <c r="L36" s="115">
        <f>K36/10</f>
        <v>-0.25</v>
      </c>
    </row>
    <row r="37" spans="1:12" x14ac:dyDescent="0.3">
      <c r="A37" s="52"/>
      <c r="B37" s="87"/>
      <c r="C37" s="52"/>
      <c r="D37" s="52"/>
      <c r="E37" s="52"/>
      <c r="F37" s="105" t="s">
        <v>73</v>
      </c>
      <c r="G37" s="105"/>
      <c r="H37" s="105"/>
      <c r="I37" s="105"/>
      <c r="K37" s="47">
        <f>K36/D20</f>
        <v>-3.125E-2</v>
      </c>
    </row>
    <row r="38" spans="1:12" x14ac:dyDescent="0.3">
      <c r="A38" s="52"/>
      <c r="B38" s="50" t="s">
        <v>77</v>
      </c>
      <c r="C38" s="52"/>
      <c r="D38" s="52"/>
      <c r="E38" s="52"/>
      <c r="F38" s="102" t="s">
        <v>16</v>
      </c>
      <c r="G38" s="102"/>
      <c r="H38" s="102"/>
      <c r="I38" s="102"/>
    </row>
    <row r="39" spans="1:12" x14ac:dyDescent="0.3">
      <c r="A39" s="52"/>
      <c r="B39" s="87"/>
      <c r="C39" s="52"/>
      <c r="D39" s="52"/>
      <c r="E39" s="52"/>
      <c r="F39" s="102" t="s">
        <v>72</v>
      </c>
      <c r="G39" s="102"/>
      <c r="H39" s="102"/>
      <c r="I39" s="102"/>
    </row>
    <row r="40" spans="1:12" x14ac:dyDescent="0.3">
      <c r="A40" s="52"/>
      <c r="B40" s="87"/>
      <c r="C40" s="52"/>
      <c r="D40" s="52"/>
      <c r="E40" s="52"/>
      <c r="F40" s="52"/>
      <c r="G40" s="52"/>
      <c r="H40" s="52"/>
      <c r="I40" s="52"/>
    </row>
    <row r="41" spans="1:12" x14ac:dyDescent="0.3">
      <c r="A41" s="52"/>
      <c r="B41" s="87"/>
      <c r="C41" s="52"/>
      <c r="D41" s="52"/>
      <c r="E41" s="52"/>
      <c r="F41" s="52"/>
      <c r="G41" s="52"/>
      <c r="H41" s="52"/>
      <c r="I41" s="52"/>
    </row>
    <row r="42" spans="1:12" x14ac:dyDescent="0.3">
      <c r="B42" s="87"/>
    </row>
    <row r="43" spans="1:12" x14ac:dyDescent="0.3">
      <c r="B43" s="50" t="s">
        <v>87</v>
      </c>
      <c r="F43" s="102" t="s">
        <v>76</v>
      </c>
      <c r="G43" s="102"/>
      <c r="H43" s="102"/>
      <c r="I43" s="102"/>
    </row>
  </sheetData>
  <mergeCells count="20">
    <mergeCell ref="F37:I37"/>
    <mergeCell ref="F38:I38"/>
    <mergeCell ref="F39:I39"/>
    <mergeCell ref="F43:I43"/>
    <mergeCell ref="A6:I6"/>
    <mergeCell ref="A7:I7"/>
    <mergeCell ref="A8:A10"/>
    <mergeCell ref="B8:B10"/>
    <mergeCell ref="C8:H8"/>
    <mergeCell ref="I8:I10"/>
    <mergeCell ref="C9:D9"/>
    <mergeCell ref="E9:E10"/>
    <mergeCell ref="F9:F10"/>
    <mergeCell ref="G9:H9"/>
    <mergeCell ref="A5:I5"/>
    <mergeCell ref="A1:B1"/>
    <mergeCell ref="C1:I1"/>
    <mergeCell ref="A2:B2"/>
    <mergeCell ref="C2:I2"/>
    <mergeCell ref="A4:I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NTM</vt:lpstr>
      <vt:lpstr>135</vt:lpstr>
      <vt:lpstr>DU TOAN LỢN LAI</vt:lpstr>
      <vt:lpstr>GÀ 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2018-08-02T09:18:26Z</dcterms:modified>
</cp:coreProperties>
</file>